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621"/>
  <workbookPr showInkAnnotation="0" autoCompressPictures="0"/>
  <bookViews>
    <workbookView xWindow="3100" yWindow="-20620" windowWidth="27480" windowHeight="16440" tabRatio="500" activeTab="4"/>
  </bookViews>
  <sheets>
    <sheet name="Hardware" sheetId="1" r:id="rId1"/>
    <sheet name="IORfpp" sheetId="2" r:id="rId2"/>
    <sheet name="IORssf" sheetId="3" r:id="rId3"/>
    <sheet name="MdtestFpp" sheetId="4" r:id="rId4"/>
    <sheet name="Mdtestssf" sheetId="5" r:id="rId5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8" i="3" l="1"/>
  <c r="G28" i="3"/>
  <c r="E28" i="3"/>
  <c r="D28" i="3"/>
  <c r="H21" i="3"/>
  <c r="G21" i="3"/>
  <c r="E21" i="3"/>
  <c r="D21" i="3"/>
  <c r="H29" i="2"/>
  <c r="G29" i="2"/>
  <c r="E29" i="2"/>
  <c r="D29" i="2"/>
  <c r="H22" i="2"/>
  <c r="G22" i="2"/>
  <c r="E22" i="2"/>
  <c r="D22" i="2"/>
  <c r="H12" i="3"/>
  <c r="G12" i="3"/>
  <c r="E12" i="3"/>
  <c r="D12" i="3"/>
  <c r="H5" i="3"/>
  <c r="G5" i="3"/>
  <c r="E5" i="3"/>
  <c r="D5" i="3"/>
  <c r="H13" i="2"/>
  <c r="G13" i="2"/>
  <c r="E13" i="2"/>
  <c r="D13" i="2"/>
  <c r="H6" i="2"/>
  <c r="G6" i="2"/>
  <c r="D6" i="2"/>
  <c r="E6" i="2"/>
  <c r="K41" i="4"/>
  <c r="J41" i="4"/>
  <c r="I41" i="4"/>
  <c r="H41" i="4"/>
  <c r="G41" i="4"/>
  <c r="F41" i="4"/>
  <c r="E41" i="4"/>
  <c r="D41" i="4"/>
  <c r="K36" i="4"/>
  <c r="J36" i="4"/>
  <c r="I36" i="4"/>
  <c r="H36" i="4"/>
  <c r="G36" i="4"/>
  <c r="F36" i="4"/>
  <c r="E36" i="4"/>
  <c r="D36" i="4"/>
  <c r="K31" i="4"/>
  <c r="J31" i="4"/>
  <c r="I31" i="4"/>
  <c r="H31" i="4"/>
  <c r="G31" i="4"/>
  <c r="F31" i="4"/>
  <c r="E31" i="4"/>
  <c r="D31" i="4"/>
  <c r="K26" i="4"/>
  <c r="J26" i="4"/>
  <c r="I26" i="4"/>
  <c r="H26" i="4"/>
  <c r="G26" i="4"/>
  <c r="F26" i="4"/>
  <c r="E26" i="4"/>
  <c r="D26" i="4"/>
  <c r="K19" i="4"/>
  <c r="J19" i="4"/>
  <c r="I19" i="4"/>
  <c r="H19" i="4"/>
  <c r="G19" i="4"/>
  <c r="F19" i="4"/>
  <c r="E19" i="4"/>
  <c r="D19" i="4"/>
  <c r="K13" i="4"/>
  <c r="J13" i="4"/>
  <c r="I13" i="4"/>
  <c r="H13" i="4"/>
  <c r="G13" i="4"/>
  <c r="F13" i="4"/>
  <c r="E13" i="4"/>
  <c r="D13" i="4"/>
  <c r="K8" i="4"/>
  <c r="J8" i="4"/>
  <c r="I8" i="4"/>
  <c r="H8" i="4"/>
  <c r="G8" i="4"/>
  <c r="F8" i="4"/>
  <c r="E8" i="4"/>
  <c r="D8" i="4"/>
  <c r="K3" i="4"/>
  <c r="J3" i="4"/>
  <c r="I3" i="4"/>
  <c r="H3" i="4"/>
  <c r="G3" i="4"/>
  <c r="F3" i="4"/>
  <c r="E3" i="4"/>
  <c r="D3" i="4"/>
  <c r="K4" i="5"/>
  <c r="J4" i="5"/>
  <c r="I4" i="5"/>
  <c r="H4" i="5"/>
  <c r="G4" i="5"/>
  <c r="F4" i="5"/>
  <c r="E4" i="5"/>
  <c r="D4" i="5"/>
  <c r="K9" i="5"/>
  <c r="J9" i="5"/>
  <c r="I9" i="5"/>
  <c r="H9" i="5"/>
  <c r="G9" i="5"/>
  <c r="F9" i="5"/>
  <c r="E9" i="5"/>
  <c r="D9" i="5"/>
  <c r="K14" i="5"/>
  <c r="J14" i="5"/>
  <c r="I14" i="5"/>
  <c r="H14" i="5"/>
  <c r="G14" i="5"/>
  <c r="F14" i="5"/>
  <c r="E14" i="5"/>
  <c r="D14" i="5"/>
  <c r="K19" i="5"/>
  <c r="J19" i="5"/>
  <c r="I19" i="5"/>
  <c r="H19" i="5"/>
  <c r="G19" i="5"/>
  <c r="F19" i="5"/>
  <c r="E19" i="5"/>
  <c r="D19" i="5"/>
  <c r="K27" i="5"/>
  <c r="J27" i="5"/>
  <c r="I27" i="5"/>
  <c r="H27" i="5"/>
  <c r="G27" i="5"/>
  <c r="F27" i="5"/>
  <c r="E27" i="5"/>
  <c r="D27" i="5"/>
  <c r="K32" i="5"/>
  <c r="J32" i="5"/>
  <c r="I32" i="5"/>
  <c r="H32" i="5"/>
  <c r="G32" i="5"/>
  <c r="F32" i="5"/>
  <c r="E32" i="5"/>
  <c r="D32" i="5"/>
  <c r="K37" i="5"/>
  <c r="J37" i="5"/>
  <c r="I37" i="5"/>
  <c r="H37" i="5"/>
  <c r="G37" i="5"/>
  <c r="F37" i="5"/>
  <c r="E37" i="5"/>
  <c r="D37" i="5"/>
  <c r="K42" i="5"/>
  <c r="J42" i="5"/>
  <c r="I42" i="5"/>
  <c r="H42" i="5"/>
  <c r="G42" i="5"/>
  <c r="F42" i="5"/>
  <c r="E42" i="5"/>
  <c r="D42" i="5"/>
</calcChain>
</file>

<file path=xl/sharedStrings.xml><?xml version="1.0" encoding="utf-8"?>
<sst xmlns="http://schemas.openxmlformats.org/spreadsheetml/2006/main" count="440" uniqueCount="83">
  <si>
    <t>IOR File Per Process</t>
  </si>
  <si>
    <t>Date</t>
  </si>
  <si>
    <t>Version</t>
  </si>
  <si>
    <t>Build</t>
  </si>
  <si>
    <t>IOR Write</t>
  </si>
  <si>
    <t>DDN  OSTS</t>
  </si>
  <si>
    <t>IOR Read</t>
  </si>
  <si>
    <t xml:space="preserve"> </t>
  </si>
  <si>
    <t>8 Threads</t>
  </si>
  <si>
    <t>NetApp OSTs</t>
  </si>
  <si>
    <t>Dir create</t>
  </si>
  <si>
    <t>Dir stat</t>
  </si>
  <si>
    <t>Dir rm</t>
  </si>
  <si>
    <t>file create</t>
  </si>
  <si>
    <t>file stat</t>
  </si>
  <si>
    <t>file rm</t>
  </si>
  <si>
    <t>tree create</t>
  </si>
  <si>
    <t>tree rm</t>
  </si>
  <si>
    <t xml:space="preserve">Mdtest </t>
  </si>
  <si>
    <t>Mdtest</t>
  </si>
  <si>
    <t>Single-Shared-Dir</t>
  </si>
  <si>
    <t>8 Threads per Client</t>
  </si>
  <si>
    <t>Dir Per Process</t>
  </si>
  <si>
    <t>Spirit Performance Clustre</t>
  </si>
  <si>
    <t>8 Threads Per Client</t>
  </si>
  <si>
    <t>per client</t>
  </si>
  <si>
    <t>Clients:</t>
  </si>
  <si>
    <t xml:space="preserve">16 nodes </t>
  </si>
  <si>
    <t>spirit-[11,14-33]</t>
  </si>
  <si>
    <t>from</t>
  </si>
  <si>
    <t>Routers:</t>
  </si>
  <si>
    <t>Not Used</t>
  </si>
  <si>
    <t>MDS:</t>
  </si>
  <si>
    <t>Single</t>
  </si>
  <si>
    <t>on</t>
  </si>
  <si>
    <t>spirit-4</t>
  </si>
  <si>
    <t>Storage</t>
  </si>
  <si>
    <t>CPU</t>
  </si>
  <si>
    <t>RAM</t>
  </si>
  <si>
    <t>NA E2624</t>
  </si>
  <si>
    <t>64GB</t>
  </si>
  <si>
    <t>Backfstype:</t>
  </si>
  <si>
    <t>ldiskfs</t>
  </si>
  <si>
    <t>N/A</t>
  </si>
  <si>
    <t>2x Xeon DP Haswell 18 cores</t>
  </si>
  <si>
    <t>2x Xeon</t>
  </si>
  <si>
    <t>64 GB</t>
  </si>
  <si>
    <t>Netapp</t>
  </si>
  <si>
    <t>OSS</t>
  </si>
  <si>
    <t xml:space="preserve">on </t>
  </si>
  <si>
    <t>Spirit-[5,6]</t>
  </si>
  <si>
    <t>NA E5460</t>
  </si>
  <si>
    <t>12 x 7.3T</t>
  </si>
  <si>
    <t>DDN</t>
  </si>
  <si>
    <t>8 x 7.1 T</t>
  </si>
  <si>
    <t>Spirit-[7-10]</t>
  </si>
  <si>
    <t>Network</t>
  </si>
  <si>
    <t>Intel Infiniband AXX1FDRIBIOM Single Port FDR I/O Module w/ QSFP</t>
  </si>
  <si>
    <t xml:space="preserve">Intel Infiniband AXX2FDRIBIOM Dual Port FDR I/O Module w/ QSFP </t>
  </si>
  <si>
    <t>DDN 12k</t>
  </si>
  <si>
    <t>MGS:</t>
  </si>
  <si>
    <t>https://jira.hpdd.intel.com/browse/PERF-19</t>
  </si>
  <si>
    <t>ALL 2.5.42.10 results including collectl and vmstat:</t>
  </si>
  <si>
    <t>Percent diff</t>
  </si>
  <si>
    <t>16 Threads</t>
  </si>
  <si>
    <t>2.8.0</t>
  </si>
  <si>
    <t>b2_8-12</t>
  </si>
  <si>
    <t>16 Threads Per Client</t>
  </si>
  <si>
    <t>8 Thr 8 Client - DDN OST</t>
  </si>
  <si>
    <t>8 Thr 16 Clients - DDN OST</t>
  </si>
  <si>
    <t>16 thr 8 Clients - DDN OST</t>
  </si>
  <si>
    <t>16 thr 16 Clients - DDN OST</t>
  </si>
  <si>
    <t>8 thr 8 Client - NetApp OST</t>
  </si>
  <si>
    <t>8 thr 16 Clients - Netapp OST</t>
  </si>
  <si>
    <t>16 thr 8 Clients - NetApp OST</t>
  </si>
  <si>
    <t>16 Thr 16 Clients - Netapp OST</t>
  </si>
  <si>
    <t>16 Thr 8 Clients - NetApp OST</t>
  </si>
  <si>
    <t>8 Thr 16 Clients - Netapp OST</t>
  </si>
  <si>
    <t>8 Thr 8 Client - NetApp OST</t>
  </si>
  <si>
    <t>16 Thr 16 Clients - DDN OST</t>
  </si>
  <si>
    <t>16 Thr 8 Clients - DDN OST</t>
  </si>
  <si>
    <t>master-3375</t>
  </si>
  <si>
    <t>2.8.53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</si>
</sst>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;@"/>
  </numFmts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00000"/>
        <bgColor indexed="64"/>
      </patternFill>
    </fill>
  </fills>
  <borders count="1">
    <border>
      <left/>
      <right/>
      <top/>
      <bottom/>
      <diagonal/>
    </border>
  </borders>
  <cellStyleXfs count="409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1" fillId="0" borderId="0" xfId="0" applyFont="1"/>
    <xf numFmtId="164" fontId="0" fillId="0" borderId="0" xfId="0" applyNumberFormat="1"/>
    <xf numFmtId="0" fontId="1" fillId="2" borderId="0" xfId="0" applyFont="1" applyFill="1"/>
    <xf numFmtId="0" fontId="0" fillId="2" borderId="0" xfId="0" applyFill="1"/>
    <xf numFmtId="0" fontId="0" fillId="3" borderId="0" xfId="0" applyFill="1"/>
    <xf numFmtId="0" fontId="1" fillId="4" borderId="0" xfId="0" applyFont="1" applyFill="1"/>
    <xf numFmtId="0" fontId="1" fillId="5" borderId="0" xfId="0" applyFont="1" applyFill="1"/>
    <xf numFmtId="0" fontId="1" fillId="6" borderId="0" xfId="0" applyFont="1" applyFill="1"/>
    <xf numFmtId="164" fontId="1" fillId="0" borderId="0" xfId="0" applyNumberFormat="1" applyFont="1"/>
    <xf numFmtId="0" fontId="0" fillId="7" borderId="0" xfId="0" applyFill="1"/>
    <xf numFmtId="0" fontId="5" fillId="0" borderId="0" xfId="0" applyFont="1"/>
    <xf numFmtId="164" fontId="5" fillId="0" borderId="0" xfId="0" applyNumberFormat="1" applyFont="1"/>
    <xf numFmtId="0" fontId="4" fillId="0" borderId="0" xfId="0" applyFont="1"/>
    <xf numFmtId="2" fontId="0" fillId="0" borderId="0" xfId="0" applyNumberFormat="1"/>
    <xf numFmtId="2" fontId="1" fillId="0" borderId="0" xfId="0" applyNumberFormat="1" applyFont="1"/>
    <xf numFmtId="14" fontId="0" fillId="0" borderId="0" xfId="0" applyNumberFormat="1"/>
  </cellXfs>
  <cellStyles count="40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Normal" xfId="0" builtinId="0"/>
  </cellStyles>
  <dxfs count="76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workbookViewId="0">
      <selection activeCell="N11" sqref="A1:N11"/>
    </sheetView>
  </sheetViews>
  <sheetFormatPr baseColWidth="10" defaultRowHeight="15" x14ac:dyDescent="0"/>
  <cols>
    <col min="4" max="4" width="13.83203125" customWidth="1"/>
    <col min="7" max="7" width="25.1640625" customWidth="1"/>
  </cols>
  <sheetData>
    <row r="1" spans="1:9">
      <c r="A1" s="1" t="s">
        <v>23</v>
      </c>
      <c r="E1" t="s">
        <v>36</v>
      </c>
      <c r="G1" t="s">
        <v>37</v>
      </c>
      <c r="H1" t="s">
        <v>38</v>
      </c>
      <c r="I1" t="s">
        <v>56</v>
      </c>
    </row>
    <row r="2" spans="1:9">
      <c r="A2" t="s">
        <v>26</v>
      </c>
      <c r="B2" t="s">
        <v>27</v>
      </c>
      <c r="C2" t="s">
        <v>29</v>
      </c>
      <c r="D2" t="s">
        <v>28</v>
      </c>
      <c r="E2" t="s">
        <v>43</v>
      </c>
      <c r="G2" t="s">
        <v>45</v>
      </c>
      <c r="H2" t="s">
        <v>46</v>
      </c>
      <c r="I2" t="s">
        <v>57</v>
      </c>
    </row>
    <row r="3" spans="1:9">
      <c r="A3" t="s">
        <v>30</v>
      </c>
      <c r="B3" t="s">
        <v>31</v>
      </c>
    </row>
    <row r="4" spans="1:9">
      <c r="A4" t="s">
        <v>41</v>
      </c>
      <c r="B4" t="s">
        <v>42</v>
      </c>
    </row>
    <row r="5" spans="1:9">
      <c r="A5" t="s">
        <v>60</v>
      </c>
      <c r="C5" t="s">
        <v>34</v>
      </c>
      <c r="D5" t="s">
        <v>35</v>
      </c>
    </row>
    <row r="6" spans="1:9">
      <c r="A6" t="s">
        <v>32</v>
      </c>
      <c r="B6" t="s">
        <v>33</v>
      </c>
      <c r="C6" t="s">
        <v>34</v>
      </c>
      <c r="D6" t="s">
        <v>35</v>
      </c>
      <c r="E6" t="s">
        <v>39</v>
      </c>
      <c r="G6" t="s">
        <v>44</v>
      </c>
      <c r="H6" t="s">
        <v>40</v>
      </c>
      <c r="I6" t="s">
        <v>58</v>
      </c>
    </row>
    <row r="7" spans="1:9">
      <c r="A7" t="s">
        <v>47</v>
      </c>
    </row>
    <row r="8" spans="1:9">
      <c r="A8" t="s">
        <v>48</v>
      </c>
      <c r="B8" t="s">
        <v>52</v>
      </c>
      <c r="C8" t="s">
        <v>49</v>
      </c>
      <c r="D8" t="s">
        <v>50</v>
      </c>
      <c r="E8" t="s">
        <v>51</v>
      </c>
      <c r="G8" t="s">
        <v>44</v>
      </c>
      <c r="H8" t="s">
        <v>46</v>
      </c>
      <c r="I8" t="s">
        <v>58</v>
      </c>
    </row>
    <row r="9" spans="1:9">
      <c r="A9" t="s">
        <v>53</v>
      </c>
    </row>
    <row r="10" spans="1:9">
      <c r="A10" t="s">
        <v>48</v>
      </c>
      <c r="B10" t="s">
        <v>54</v>
      </c>
      <c r="C10" t="s">
        <v>49</v>
      </c>
      <c r="D10" t="s">
        <v>55</v>
      </c>
      <c r="E10" t="s">
        <v>59</v>
      </c>
      <c r="G10" t="s">
        <v>44</v>
      </c>
      <c r="H10" t="s">
        <v>46</v>
      </c>
      <c r="I10" t="s">
        <v>58</v>
      </c>
    </row>
    <row r="11" spans="1:9">
      <c r="I11" t="s">
        <v>7</v>
      </c>
    </row>
    <row r="13" spans="1:9">
      <c r="A13" t="s">
        <v>62</v>
      </c>
    </row>
    <row r="14" spans="1:9">
      <c r="A14" t="s">
        <v>61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workbookViewId="0">
      <selection activeCell="I33" sqref="I33"/>
    </sheetView>
  </sheetViews>
  <sheetFormatPr baseColWidth="10" defaultRowHeight="15" x14ac:dyDescent="0"/>
  <cols>
    <col min="1" max="1" width="19" customWidth="1"/>
    <col min="2" max="2" width="14" customWidth="1"/>
    <col min="6" max="6" width="4.1640625" customWidth="1"/>
  </cols>
  <sheetData>
    <row r="1" spans="1:10">
      <c r="B1" s="1" t="s">
        <v>0</v>
      </c>
    </row>
    <row r="3" spans="1:10">
      <c r="C3" s="1"/>
    </row>
    <row r="4" spans="1:10">
      <c r="C4" s="1"/>
    </row>
    <row r="5" spans="1:10">
      <c r="A5" s="1" t="s">
        <v>5</v>
      </c>
      <c r="B5" s="1" t="s">
        <v>8</v>
      </c>
      <c r="C5" s="1" t="s">
        <v>25</v>
      </c>
      <c r="D5" s="1" t="s">
        <v>4</v>
      </c>
      <c r="G5" s="1" t="s">
        <v>6</v>
      </c>
    </row>
    <row r="6" spans="1:10">
      <c r="A6" s="1"/>
      <c r="B6" s="1" t="s">
        <v>63</v>
      </c>
      <c r="C6" s="1" t="s">
        <v>82</v>
      </c>
      <c r="D6" s="15">
        <f t="shared" ref="D6:E6" si="0">((D9 - D10)/D9)*100</f>
        <v>-2.4446646845061117</v>
      </c>
      <c r="E6" s="15">
        <f t="shared" si="0"/>
        <v>-4.9264705882352944</v>
      </c>
      <c r="G6" s="15">
        <f t="shared" ref="G6:H6" si="1">((G9 - G10)/G9)*100</f>
        <v>3.7970314118053157</v>
      </c>
      <c r="H6" s="15">
        <f t="shared" si="1"/>
        <v>1.1584454409566518</v>
      </c>
    </row>
    <row r="7" spans="1:10">
      <c r="A7" s="6" t="s">
        <v>3</v>
      </c>
      <c r="B7" s="7" t="s">
        <v>1</v>
      </c>
      <c r="C7" s="8" t="s">
        <v>2</v>
      </c>
      <c r="D7" s="5"/>
      <c r="E7" s="5"/>
      <c r="F7" s="5"/>
      <c r="G7" s="5"/>
      <c r="H7" s="5"/>
      <c r="J7" s="5"/>
    </row>
    <row r="8" spans="1:10">
      <c r="D8" s="5">
        <v>8</v>
      </c>
      <c r="E8" s="5">
        <v>16</v>
      </c>
      <c r="F8" s="5"/>
      <c r="G8" s="5">
        <v>8</v>
      </c>
      <c r="H8" s="5">
        <v>16</v>
      </c>
    </row>
    <row r="9" spans="1:10">
      <c r="A9" t="s">
        <v>81</v>
      </c>
      <c r="B9" s="16">
        <v>42559</v>
      </c>
      <c r="C9" t="s">
        <v>82</v>
      </c>
      <c r="D9">
        <v>3027</v>
      </c>
      <c r="E9">
        <v>1360</v>
      </c>
      <c r="G9">
        <v>2897</v>
      </c>
      <c r="H9">
        <v>2676</v>
      </c>
    </row>
    <row r="10" spans="1:10">
      <c r="A10" t="s">
        <v>66</v>
      </c>
      <c r="B10" s="2">
        <v>42557</v>
      </c>
      <c r="C10" t="s">
        <v>65</v>
      </c>
      <c r="D10" s="14">
        <v>3101</v>
      </c>
      <c r="E10" s="14">
        <v>1427</v>
      </c>
      <c r="G10">
        <v>2787</v>
      </c>
      <c r="H10">
        <v>2645</v>
      </c>
    </row>
    <row r="11" spans="1:10">
      <c r="B11" s="2"/>
    </row>
    <row r="12" spans="1:10" ht="13" customHeight="1">
      <c r="A12" s="1" t="s">
        <v>9</v>
      </c>
      <c r="B12" s="9" t="s">
        <v>8</v>
      </c>
      <c r="C12" s="1" t="s">
        <v>25</v>
      </c>
      <c r="D12" s="1" t="s">
        <v>4</v>
      </c>
      <c r="G12" s="1" t="s">
        <v>6</v>
      </c>
    </row>
    <row r="13" spans="1:10" ht="13" customHeight="1">
      <c r="A13" s="1"/>
      <c r="B13" s="1" t="s">
        <v>63</v>
      </c>
      <c r="C13" s="1" t="s">
        <v>82</v>
      </c>
      <c r="D13" s="15">
        <f t="shared" ref="D13:E13" si="2">((D16 - D17)/D16)*100</f>
        <v>-1.0876519513755598</v>
      </c>
      <c r="E13" s="15">
        <f t="shared" si="2"/>
        <v>0.5988023952095809</v>
      </c>
      <c r="G13" s="15">
        <f t="shared" ref="G13:H13" si="3">((G16 - G17)/G16)*100</f>
        <v>-4.337050805452292</v>
      </c>
      <c r="H13" s="15">
        <f t="shared" si="3"/>
        <v>-1.3673088875077688</v>
      </c>
    </row>
    <row r="14" spans="1:10">
      <c r="A14" s="6" t="s">
        <v>3</v>
      </c>
      <c r="B14" s="7" t="s">
        <v>1</v>
      </c>
      <c r="C14" s="8" t="s">
        <v>2</v>
      </c>
      <c r="D14" s="5"/>
      <c r="E14" s="5"/>
      <c r="F14" s="5"/>
      <c r="G14" s="5"/>
      <c r="H14" s="5"/>
    </row>
    <row r="15" spans="1:10">
      <c r="D15" s="5">
        <v>8</v>
      </c>
      <c r="E15" s="5">
        <v>16</v>
      </c>
      <c r="F15" s="5"/>
      <c r="G15" s="5">
        <v>8</v>
      </c>
      <c r="H15" s="5">
        <v>16</v>
      </c>
    </row>
    <row r="16" spans="1:10">
      <c r="A16" t="s">
        <v>81</v>
      </c>
      <c r="B16" s="16">
        <v>42559</v>
      </c>
      <c r="C16" t="s">
        <v>82</v>
      </c>
      <c r="D16">
        <v>1563</v>
      </c>
      <c r="E16">
        <v>1336</v>
      </c>
      <c r="G16">
        <v>1614</v>
      </c>
      <c r="H16">
        <v>1609</v>
      </c>
    </row>
    <row r="17" spans="1:8">
      <c r="A17" t="s">
        <v>66</v>
      </c>
      <c r="B17" s="2">
        <v>42557</v>
      </c>
      <c r="C17" t="s">
        <v>65</v>
      </c>
      <c r="D17">
        <v>1580</v>
      </c>
      <c r="E17">
        <v>1328</v>
      </c>
      <c r="G17">
        <v>1684</v>
      </c>
      <c r="H17">
        <v>1631</v>
      </c>
    </row>
    <row r="18" spans="1:8">
      <c r="B18" s="2"/>
    </row>
    <row r="21" spans="1:8">
      <c r="A21" s="1" t="s">
        <v>5</v>
      </c>
      <c r="B21" s="1" t="s">
        <v>64</v>
      </c>
      <c r="C21" s="1" t="s">
        <v>25</v>
      </c>
      <c r="D21" s="1" t="s">
        <v>4</v>
      </c>
      <c r="G21" s="1" t="s">
        <v>6</v>
      </c>
    </row>
    <row r="22" spans="1:8">
      <c r="A22" s="1"/>
      <c r="B22" s="1" t="s">
        <v>63</v>
      </c>
      <c r="C22" s="1" t="s">
        <v>82</v>
      </c>
      <c r="D22" s="15">
        <f t="shared" ref="D22:E22" si="4">((D25 - D26)/D25)*100</f>
        <v>-13.316790736145576</v>
      </c>
      <c r="E22" s="15">
        <f t="shared" si="4"/>
        <v>-9.5477386934673358</v>
      </c>
      <c r="G22" s="15">
        <f t="shared" ref="G22:H22" si="5">((G25 - G26)/G25)*100</f>
        <v>3.3494603647190173</v>
      </c>
      <c r="H22" s="15">
        <f t="shared" si="5"/>
        <v>0.84566596194503174</v>
      </c>
    </row>
    <row r="23" spans="1:8">
      <c r="A23" s="6" t="s">
        <v>3</v>
      </c>
      <c r="B23" s="7" t="s">
        <v>1</v>
      </c>
      <c r="C23" s="8" t="s">
        <v>2</v>
      </c>
      <c r="D23" s="5"/>
      <c r="E23" s="5"/>
      <c r="F23" s="5"/>
      <c r="G23" s="5"/>
      <c r="H23" s="5"/>
    </row>
    <row r="24" spans="1:8">
      <c r="D24" s="5">
        <v>8</v>
      </c>
      <c r="E24" s="5">
        <v>16</v>
      </c>
      <c r="F24" s="5"/>
      <c r="G24" s="5">
        <v>8</v>
      </c>
      <c r="H24" s="5">
        <v>16</v>
      </c>
    </row>
    <row r="25" spans="1:8">
      <c r="A25" t="s">
        <v>81</v>
      </c>
      <c r="B25" s="16">
        <v>42559</v>
      </c>
      <c r="C25" t="s">
        <v>82</v>
      </c>
      <c r="D25">
        <v>2418</v>
      </c>
      <c r="E25">
        <v>1194</v>
      </c>
      <c r="G25">
        <v>2687</v>
      </c>
      <c r="H25">
        <v>2365</v>
      </c>
    </row>
    <row r="26" spans="1:8">
      <c r="A26" t="s">
        <v>66</v>
      </c>
      <c r="B26" s="2">
        <v>42557</v>
      </c>
      <c r="C26" t="s">
        <v>65</v>
      </c>
      <c r="D26" s="14">
        <v>2740</v>
      </c>
      <c r="E26" s="14">
        <v>1308</v>
      </c>
      <c r="G26">
        <v>2597</v>
      </c>
      <c r="H26">
        <v>2345</v>
      </c>
    </row>
    <row r="27" spans="1:8">
      <c r="B27" s="2"/>
    </row>
    <row r="28" spans="1:8">
      <c r="A28" s="1" t="s">
        <v>9</v>
      </c>
      <c r="B28" s="9" t="s">
        <v>64</v>
      </c>
      <c r="C28" s="1" t="s">
        <v>25</v>
      </c>
      <c r="D28" s="1" t="s">
        <v>4</v>
      </c>
      <c r="G28" s="1" t="s">
        <v>6</v>
      </c>
    </row>
    <row r="29" spans="1:8">
      <c r="A29" s="1"/>
      <c r="B29" s="1" t="s">
        <v>63</v>
      </c>
      <c r="C29" s="1" t="s">
        <v>82</v>
      </c>
      <c r="D29" s="15">
        <f t="shared" ref="D29:E29" si="6">((D32 - D33)/D32)*100</f>
        <v>-0.53313023610053312</v>
      </c>
      <c r="E29" s="15">
        <f t="shared" si="6"/>
        <v>-5.3238686779059448</v>
      </c>
      <c r="G29" s="15">
        <f t="shared" ref="G29:H29" si="7">((G32 - G33)/G32)*100</f>
        <v>2.9805352798053528</v>
      </c>
      <c r="H29" s="15">
        <f t="shared" si="7"/>
        <v>0.52356020942408377</v>
      </c>
    </row>
    <row r="30" spans="1:8">
      <c r="A30" s="6" t="s">
        <v>3</v>
      </c>
      <c r="B30" s="7" t="s">
        <v>1</v>
      </c>
      <c r="C30" s="8" t="s">
        <v>2</v>
      </c>
      <c r="D30" s="5"/>
      <c r="E30" s="5"/>
      <c r="F30" s="5"/>
      <c r="G30" s="5"/>
      <c r="H30" s="5"/>
    </row>
    <row r="31" spans="1:8">
      <c r="D31" s="5">
        <v>8</v>
      </c>
      <c r="E31" s="5">
        <v>16</v>
      </c>
      <c r="F31" s="5"/>
      <c r="G31" s="5">
        <v>8</v>
      </c>
      <c r="H31" s="5">
        <v>16</v>
      </c>
    </row>
    <row r="32" spans="1:8">
      <c r="A32" t="s">
        <v>81</v>
      </c>
      <c r="B32" s="16">
        <v>42559</v>
      </c>
      <c r="C32" t="s">
        <v>82</v>
      </c>
      <c r="D32">
        <v>1313</v>
      </c>
      <c r="E32">
        <v>1127</v>
      </c>
      <c r="G32">
        <v>1644</v>
      </c>
      <c r="H32">
        <v>1528</v>
      </c>
    </row>
    <row r="33" spans="1:8">
      <c r="A33" t="s">
        <v>66</v>
      </c>
      <c r="B33" s="2">
        <v>42557</v>
      </c>
      <c r="C33" t="s">
        <v>65</v>
      </c>
      <c r="D33">
        <v>1320</v>
      </c>
      <c r="E33">
        <v>1187</v>
      </c>
      <c r="G33">
        <v>1595</v>
      </c>
      <c r="H33">
        <v>1520</v>
      </c>
    </row>
  </sheetData>
  <conditionalFormatting sqref="D6:E6 D13:E13 G6:H6 G13:H13">
    <cfRule type="cellIs" dxfId="75" priority="13" operator="between">
      <formula>0</formula>
      <formula>-5</formula>
    </cfRule>
    <cfRule type="cellIs" dxfId="74" priority="14" operator="lessThan">
      <formula>-5</formula>
    </cfRule>
    <cfRule type="cellIs" dxfId="73" priority="15" operator="greaterThan">
      <formula>0</formula>
    </cfRule>
  </conditionalFormatting>
  <conditionalFormatting sqref="D22:E22 D29:E29 G22:H22 G29:H29">
    <cfRule type="cellIs" dxfId="72" priority="1" operator="between">
      <formula>0</formula>
      <formula>-5</formula>
    </cfRule>
    <cfRule type="cellIs" dxfId="71" priority="2" operator="lessThan">
      <formula>-5</formula>
    </cfRule>
    <cfRule type="cellIs" dxfId="70" priority="3" operator="greaterThan">
      <formula>0</formula>
    </cfRule>
  </conditionalFormatting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H32"/>
  <sheetViews>
    <sheetView topLeftCell="A2" workbookViewId="0">
      <selection activeCell="I32" sqref="I32"/>
    </sheetView>
  </sheetViews>
  <sheetFormatPr baseColWidth="10" defaultRowHeight="15" x14ac:dyDescent="0"/>
  <cols>
    <col min="1" max="1" width="18.83203125" customWidth="1"/>
    <col min="2" max="2" width="9.33203125" customWidth="1"/>
    <col min="3" max="3" width="8.1640625" customWidth="1"/>
    <col min="6" max="6" width="4" customWidth="1"/>
  </cols>
  <sheetData>
    <row r="4" spans="1:8">
      <c r="A4" s="1" t="s">
        <v>5</v>
      </c>
      <c r="B4" s="1" t="s">
        <v>24</v>
      </c>
      <c r="D4" s="1" t="s">
        <v>4</v>
      </c>
      <c r="G4" s="1" t="s">
        <v>6</v>
      </c>
    </row>
    <row r="5" spans="1:8">
      <c r="A5" s="1"/>
      <c r="B5" s="13" t="s">
        <v>63</v>
      </c>
      <c r="C5" s="1" t="s">
        <v>82</v>
      </c>
      <c r="D5" s="15">
        <f t="shared" ref="D5:E5" si="0">((D8 - D9)/D8)*100</f>
        <v>-3.1280869278893646</v>
      </c>
      <c r="E5" s="15">
        <f t="shared" si="0"/>
        <v>-1.6155988857938719</v>
      </c>
      <c r="G5" s="15">
        <f t="shared" ref="G5:H5" si="1">((G8 - G9)/G8)*100</f>
        <v>2.7027027027027026</v>
      </c>
      <c r="H5" s="15">
        <f t="shared" si="1"/>
        <v>-1.048584411045089</v>
      </c>
    </row>
    <row r="6" spans="1:8">
      <c r="A6" s="6" t="s">
        <v>3</v>
      </c>
      <c r="B6" s="7" t="s">
        <v>1</v>
      </c>
      <c r="C6" s="8" t="s">
        <v>2</v>
      </c>
      <c r="D6" s="5"/>
      <c r="E6" s="5"/>
      <c r="F6" s="5" t="s">
        <v>7</v>
      </c>
      <c r="G6" s="5"/>
      <c r="H6" s="5"/>
    </row>
    <row r="7" spans="1:8">
      <c r="D7" s="5">
        <v>8</v>
      </c>
      <c r="E7" s="5">
        <v>16</v>
      </c>
      <c r="G7" s="5">
        <v>8</v>
      </c>
      <c r="H7" s="5">
        <v>16</v>
      </c>
    </row>
    <row r="8" spans="1:8">
      <c r="A8" t="s">
        <v>81</v>
      </c>
      <c r="B8" s="16">
        <v>42559</v>
      </c>
      <c r="C8" t="s">
        <v>82</v>
      </c>
      <c r="D8">
        <v>3037</v>
      </c>
      <c r="E8">
        <v>1795</v>
      </c>
      <c r="G8">
        <v>2960</v>
      </c>
      <c r="H8">
        <v>2861</v>
      </c>
    </row>
    <row r="9" spans="1:8">
      <c r="A9" t="s">
        <v>66</v>
      </c>
      <c r="B9" s="2">
        <v>42557</v>
      </c>
      <c r="C9" t="s">
        <v>65</v>
      </c>
      <c r="D9">
        <v>3132</v>
      </c>
      <c r="E9">
        <v>1824</v>
      </c>
      <c r="G9">
        <v>2880</v>
      </c>
      <c r="H9">
        <v>2891</v>
      </c>
    </row>
    <row r="10" spans="1:8">
      <c r="B10" s="2"/>
    </row>
    <row r="11" spans="1:8">
      <c r="A11" s="1" t="s">
        <v>9</v>
      </c>
      <c r="B11" s="1" t="s">
        <v>24</v>
      </c>
      <c r="D11" s="1" t="s">
        <v>4</v>
      </c>
      <c r="G11" s="1" t="s">
        <v>6</v>
      </c>
    </row>
    <row r="12" spans="1:8">
      <c r="A12" s="1"/>
      <c r="B12" s="13" t="s">
        <v>63</v>
      </c>
      <c r="C12" s="1" t="s">
        <v>82</v>
      </c>
      <c r="D12" s="15">
        <f t="shared" ref="D12:E12" si="2">((D15 - D16)/D15)*100</f>
        <v>0.70603337612323491</v>
      </c>
      <c r="E12" s="15">
        <f t="shared" si="2"/>
        <v>1.0862186014935504</v>
      </c>
      <c r="G12" s="15">
        <f t="shared" ref="G12:H12" si="3">((G15 - G16)/G15)*100</f>
        <v>-3.0191004313000613</v>
      </c>
      <c r="H12" s="15">
        <f t="shared" si="3"/>
        <v>1.5854374633000587</v>
      </c>
    </row>
    <row r="13" spans="1:8">
      <c r="A13" s="6" t="s">
        <v>3</v>
      </c>
      <c r="B13" s="7" t="s">
        <v>1</v>
      </c>
      <c r="C13" s="8" t="s">
        <v>2</v>
      </c>
      <c r="D13" s="5"/>
      <c r="E13" s="5"/>
      <c r="F13" s="5" t="s">
        <v>7</v>
      </c>
      <c r="G13" s="5"/>
      <c r="H13" s="5"/>
    </row>
    <row r="14" spans="1:8">
      <c r="D14" s="5">
        <v>8</v>
      </c>
      <c r="E14" s="5">
        <v>16</v>
      </c>
      <c r="G14" s="5">
        <v>8</v>
      </c>
      <c r="H14" s="5">
        <v>16</v>
      </c>
    </row>
    <row r="15" spans="1:8">
      <c r="A15" t="s">
        <v>81</v>
      </c>
      <c r="B15" s="16">
        <v>42559</v>
      </c>
      <c r="C15" t="s">
        <v>82</v>
      </c>
      <c r="D15">
        <v>1558</v>
      </c>
      <c r="E15">
        <v>1473</v>
      </c>
      <c r="G15">
        <v>1623</v>
      </c>
      <c r="H15">
        <v>1703</v>
      </c>
    </row>
    <row r="16" spans="1:8">
      <c r="A16" t="s">
        <v>66</v>
      </c>
      <c r="B16" s="2">
        <v>42557</v>
      </c>
      <c r="C16" t="s">
        <v>65</v>
      </c>
      <c r="D16">
        <v>1547</v>
      </c>
      <c r="E16">
        <v>1457</v>
      </c>
      <c r="G16">
        <v>1672</v>
      </c>
      <c r="H16">
        <v>1676</v>
      </c>
    </row>
    <row r="20" spans="1:8">
      <c r="A20" s="1" t="s">
        <v>5</v>
      </c>
      <c r="B20" s="1" t="s">
        <v>67</v>
      </c>
      <c r="D20" s="1" t="s">
        <v>4</v>
      </c>
      <c r="G20" s="1" t="s">
        <v>6</v>
      </c>
    </row>
    <row r="21" spans="1:8">
      <c r="A21" s="1"/>
      <c r="B21" s="13" t="s">
        <v>63</v>
      </c>
      <c r="C21" s="1" t="s">
        <v>82</v>
      </c>
      <c r="D21" s="15">
        <f t="shared" ref="D21:E21" si="4">((D24 - D25)/D24)*100</f>
        <v>-6.4010173802458672</v>
      </c>
      <c r="E21" s="15">
        <f t="shared" si="4"/>
        <v>0</v>
      </c>
      <c r="G21" s="15">
        <f t="shared" ref="G21:H21" si="5">((G24 - G25)/G24)*100</f>
        <v>2.0392749244712993</v>
      </c>
      <c r="H21" s="15">
        <f t="shared" si="5"/>
        <v>-4.7815333882934876</v>
      </c>
    </row>
    <row r="22" spans="1:8">
      <c r="A22" s="6" t="s">
        <v>3</v>
      </c>
      <c r="B22" s="7" t="s">
        <v>1</v>
      </c>
      <c r="C22" s="8" t="s">
        <v>2</v>
      </c>
      <c r="D22" s="5"/>
      <c r="E22" s="5"/>
      <c r="F22" s="5" t="s">
        <v>7</v>
      </c>
      <c r="G22" s="5"/>
      <c r="H22" s="5"/>
    </row>
    <row r="23" spans="1:8">
      <c r="D23" s="5">
        <v>8</v>
      </c>
      <c r="E23" s="5">
        <v>16</v>
      </c>
      <c r="G23" s="5">
        <v>8</v>
      </c>
      <c r="H23" s="5">
        <v>16</v>
      </c>
    </row>
    <row r="24" spans="1:8">
      <c r="A24" t="s">
        <v>81</v>
      </c>
      <c r="B24" s="16">
        <v>42559</v>
      </c>
      <c r="C24" t="s">
        <v>82</v>
      </c>
      <c r="D24">
        <v>2359</v>
      </c>
      <c r="E24">
        <v>1545</v>
      </c>
      <c r="G24">
        <v>2648</v>
      </c>
      <c r="H24">
        <v>2426</v>
      </c>
    </row>
    <row r="25" spans="1:8">
      <c r="A25" t="s">
        <v>66</v>
      </c>
      <c r="B25" s="2">
        <v>42557</v>
      </c>
      <c r="C25" t="s">
        <v>65</v>
      </c>
      <c r="D25">
        <v>2510</v>
      </c>
      <c r="E25">
        <v>1545</v>
      </c>
      <c r="G25">
        <v>2594</v>
      </c>
      <c r="H25">
        <v>2542</v>
      </c>
    </row>
    <row r="26" spans="1:8">
      <c r="B26" s="2"/>
    </row>
    <row r="27" spans="1:8">
      <c r="A27" s="1" t="s">
        <v>9</v>
      </c>
      <c r="B27" s="1" t="s">
        <v>67</v>
      </c>
      <c r="D27" s="1" t="s">
        <v>4</v>
      </c>
      <c r="G27" s="1" t="s">
        <v>6</v>
      </c>
    </row>
    <row r="28" spans="1:8">
      <c r="A28" s="1"/>
      <c r="B28" s="13" t="s">
        <v>63</v>
      </c>
      <c r="C28" s="1" t="s">
        <v>82</v>
      </c>
      <c r="D28" s="15">
        <f t="shared" ref="D28:E28" si="6">((D31 - D32)/D31)*100</f>
        <v>-0.15060240963855423</v>
      </c>
      <c r="E28" s="15">
        <f t="shared" si="6"/>
        <v>-2.4902723735408561</v>
      </c>
      <c r="G28" s="15">
        <f t="shared" ref="G28:H28" si="7">((G31 - G32)/G31)*100</f>
        <v>3.4939759036144582</v>
      </c>
      <c r="H28" s="15">
        <f t="shared" si="7"/>
        <v>-1.8096906012842966</v>
      </c>
    </row>
    <row r="29" spans="1:8">
      <c r="A29" s="6" t="s">
        <v>3</v>
      </c>
      <c r="B29" s="7" t="s">
        <v>1</v>
      </c>
      <c r="C29" s="8" t="s">
        <v>2</v>
      </c>
      <c r="D29" s="5"/>
      <c r="E29" s="5"/>
      <c r="F29" s="5" t="s">
        <v>7</v>
      </c>
      <c r="G29" s="5"/>
      <c r="H29" s="5"/>
    </row>
    <row r="30" spans="1:8">
      <c r="D30" s="5">
        <v>8</v>
      </c>
      <c r="E30" s="5">
        <v>16</v>
      </c>
      <c r="G30" s="5">
        <v>8</v>
      </c>
      <c r="H30" s="5">
        <v>16</v>
      </c>
    </row>
    <row r="31" spans="1:8">
      <c r="A31" t="s">
        <v>81</v>
      </c>
      <c r="B31" s="16">
        <v>42559</v>
      </c>
      <c r="C31" t="s">
        <v>82</v>
      </c>
      <c r="D31">
        <v>1328</v>
      </c>
      <c r="E31">
        <v>1285</v>
      </c>
      <c r="G31">
        <v>1660</v>
      </c>
      <c r="H31">
        <v>1713</v>
      </c>
    </row>
    <row r="32" spans="1:8">
      <c r="A32" t="s">
        <v>66</v>
      </c>
      <c r="B32" s="2">
        <v>42557</v>
      </c>
      <c r="C32" t="s">
        <v>65</v>
      </c>
      <c r="D32">
        <v>1330</v>
      </c>
      <c r="E32">
        <v>1317</v>
      </c>
      <c r="G32">
        <v>1602</v>
      </c>
      <c r="H32">
        <v>1744</v>
      </c>
    </row>
  </sheetData>
  <conditionalFormatting sqref="D5:E5 D12:E12 G5:H5 G12:H12">
    <cfRule type="cellIs" dxfId="69" priority="13" operator="between">
      <formula>0</formula>
      <formula>-5</formula>
    </cfRule>
    <cfRule type="cellIs" dxfId="68" priority="14" operator="lessThan">
      <formula>-5</formula>
    </cfRule>
    <cfRule type="cellIs" dxfId="67" priority="15" operator="greaterThan">
      <formula>0</formula>
    </cfRule>
  </conditionalFormatting>
  <conditionalFormatting sqref="D21:E21 D28:E28 G21:H21 G28:H28">
    <cfRule type="cellIs" dxfId="66" priority="1" operator="between">
      <formula>0</formula>
      <formula>-5</formula>
    </cfRule>
    <cfRule type="cellIs" dxfId="65" priority="2" operator="lessThan">
      <formula>-5</formula>
    </cfRule>
    <cfRule type="cellIs" dxfId="64" priority="3" operator="greaterThan">
      <formula>0</formula>
    </cfRule>
  </conditionalFormatting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4"/>
  <sheetViews>
    <sheetView topLeftCell="A7" workbookViewId="0">
      <selection activeCell="L44" sqref="L44"/>
    </sheetView>
  </sheetViews>
  <sheetFormatPr baseColWidth="10" defaultRowHeight="15" x14ac:dyDescent="0"/>
  <cols>
    <col min="1" max="1" width="18" customWidth="1"/>
  </cols>
  <sheetData>
    <row r="1" spans="1:11">
      <c r="A1" s="1" t="s">
        <v>18</v>
      </c>
      <c r="B1" s="1" t="s">
        <v>22</v>
      </c>
      <c r="D1" s="1" t="s">
        <v>21</v>
      </c>
    </row>
    <row r="3" spans="1:11">
      <c r="A3" s="1" t="s">
        <v>68</v>
      </c>
      <c r="C3" s="1" t="s">
        <v>82</v>
      </c>
      <c r="D3" s="14">
        <f>((D5-D6)/D5)*100</f>
        <v>2.5711907734379644</v>
      </c>
      <c r="E3" s="14">
        <f t="shared" ref="E3:K3" si="0">((E5-E6)/E5)*100</f>
        <v>0.53693895980279693</v>
      </c>
      <c r="F3" s="14">
        <f t="shared" si="0"/>
        <v>-0.15336247220305191</v>
      </c>
      <c r="G3" s="14">
        <f t="shared" si="0"/>
        <v>-7.1644642572838715E-2</v>
      </c>
      <c r="H3" s="14">
        <f t="shared" si="0"/>
        <v>1.1439499304589709</v>
      </c>
      <c r="I3" s="14">
        <f t="shared" si="0"/>
        <v>0.12085745181604224</v>
      </c>
      <c r="J3" s="14">
        <f t="shared" si="0"/>
        <v>5.3921568627450984</v>
      </c>
      <c r="K3" s="14">
        <f t="shared" si="0"/>
        <v>0</v>
      </c>
    </row>
    <row r="4" spans="1:11">
      <c r="A4" s="6" t="s">
        <v>3</v>
      </c>
      <c r="B4" s="7" t="s">
        <v>1</v>
      </c>
      <c r="C4" s="8" t="s">
        <v>2</v>
      </c>
      <c r="D4" s="4" t="s">
        <v>10</v>
      </c>
      <c r="E4" s="4" t="s">
        <v>11</v>
      </c>
      <c r="F4" s="4" t="s">
        <v>12</v>
      </c>
      <c r="G4" s="4" t="s">
        <v>13</v>
      </c>
      <c r="H4" s="4" t="s">
        <v>14</v>
      </c>
      <c r="I4" s="4" t="s">
        <v>15</v>
      </c>
      <c r="J4" s="4" t="s">
        <v>16</v>
      </c>
      <c r="K4" s="4" t="s">
        <v>17</v>
      </c>
    </row>
    <row r="5" spans="1:11">
      <c r="A5" t="s">
        <v>81</v>
      </c>
      <c r="B5" s="16">
        <v>42559</v>
      </c>
      <c r="C5" t="s">
        <v>82</v>
      </c>
      <c r="D5">
        <v>33642</v>
      </c>
      <c r="E5">
        <v>81946</v>
      </c>
      <c r="F5">
        <v>13041</v>
      </c>
      <c r="G5">
        <v>12562</v>
      </c>
      <c r="H5">
        <v>28760</v>
      </c>
      <c r="I5">
        <v>15721</v>
      </c>
      <c r="J5">
        <v>204</v>
      </c>
      <c r="K5">
        <v>27</v>
      </c>
    </row>
    <row r="6" spans="1:11">
      <c r="A6" t="s">
        <v>66</v>
      </c>
      <c r="B6" s="2">
        <v>42557</v>
      </c>
      <c r="C6" t="s">
        <v>65</v>
      </c>
      <c r="D6">
        <v>32777</v>
      </c>
      <c r="E6">
        <v>81506</v>
      </c>
      <c r="F6">
        <v>13061</v>
      </c>
      <c r="G6">
        <v>12571</v>
      </c>
      <c r="H6">
        <v>28431</v>
      </c>
      <c r="I6">
        <v>15702</v>
      </c>
      <c r="J6">
        <v>193</v>
      </c>
      <c r="K6">
        <v>27</v>
      </c>
    </row>
    <row r="7" spans="1:11">
      <c r="A7" s="11"/>
      <c r="B7" s="12"/>
      <c r="C7" s="11"/>
    </row>
    <row r="8" spans="1:11">
      <c r="A8" s="1" t="s">
        <v>69</v>
      </c>
      <c r="C8" s="1" t="s">
        <v>82</v>
      </c>
      <c r="D8" s="14">
        <f>((D10-D11)/D10)*100</f>
        <v>7.3515911872705022</v>
      </c>
      <c r="E8" s="14">
        <f t="shared" ref="E8:K8" si="1">((E10-E11)/E10)*100</f>
        <v>-5.063944447423455</v>
      </c>
      <c r="F8" s="14">
        <f t="shared" si="1"/>
        <v>1.4335633007795001</v>
      </c>
      <c r="G8" s="14">
        <f t="shared" si="1"/>
        <v>-3.1361138053669579</v>
      </c>
      <c r="H8" s="14">
        <f t="shared" si="1"/>
        <v>-9.7323448102538332</v>
      </c>
      <c r="I8" s="14">
        <f t="shared" si="1"/>
        <v>1.0924981791697013</v>
      </c>
      <c r="J8" s="14">
        <f t="shared" si="1"/>
        <v>-6.25</v>
      </c>
      <c r="K8" s="14">
        <f t="shared" si="1"/>
        <v>0</v>
      </c>
    </row>
    <row r="9" spans="1:11">
      <c r="A9" s="6" t="s">
        <v>3</v>
      </c>
      <c r="B9" s="7" t="s">
        <v>1</v>
      </c>
      <c r="C9" s="8" t="s">
        <v>2</v>
      </c>
      <c r="D9" s="4" t="s">
        <v>10</v>
      </c>
      <c r="E9" s="4" t="s">
        <v>11</v>
      </c>
      <c r="F9" s="4" t="s">
        <v>12</v>
      </c>
      <c r="G9" s="4" t="s">
        <v>13</v>
      </c>
      <c r="H9" s="4" t="s">
        <v>14</v>
      </c>
      <c r="I9" s="4" t="s">
        <v>15</v>
      </c>
      <c r="J9" s="4" t="s">
        <v>16</v>
      </c>
      <c r="K9" s="4" t="s">
        <v>17</v>
      </c>
    </row>
    <row r="10" spans="1:11">
      <c r="A10" t="s">
        <v>81</v>
      </c>
      <c r="B10" s="16">
        <v>42559</v>
      </c>
      <c r="C10" t="s">
        <v>82</v>
      </c>
      <c r="D10">
        <v>39216</v>
      </c>
      <c r="E10">
        <v>149192</v>
      </c>
      <c r="F10">
        <v>11161</v>
      </c>
      <c r="G10">
        <v>12372</v>
      </c>
      <c r="H10">
        <v>31832</v>
      </c>
      <c r="I10">
        <v>16476</v>
      </c>
      <c r="J10">
        <v>144</v>
      </c>
      <c r="K10">
        <v>25</v>
      </c>
    </row>
    <row r="11" spans="1:11">
      <c r="A11" t="s">
        <v>66</v>
      </c>
      <c r="B11" s="2">
        <v>42557</v>
      </c>
      <c r="C11" t="s">
        <v>65</v>
      </c>
      <c r="D11">
        <v>36333</v>
      </c>
      <c r="E11">
        <v>156747</v>
      </c>
      <c r="F11">
        <v>11001</v>
      </c>
      <c r="G11">
        <v>12760</v>
      </c>
      <c r="H11">
        <v>34930</v>
      </c>
      <c r="I11">
        <v>16296</v>
      </c>
      <c r="J11">
        <v>153</v>
      </c>
      <c r="K11">
        <v>25</v>
      </c>
    </row>
    <row r="12" spans="1:11">
      <c r="A12" s="11"/>
      <c r="B12" s="12"/>
      <c r="C12" s="11"/>
    </row>
    <row r="13" spans="1:11">
      <c r="A13" s="1" t="s">
        <v>70</v>
      </c>
      <c r="C13" s="1" t="s">
        <v>82</v>
      </c>
      <c r="D13" s="14">
        <f>((D15-D16)/D15)*100</f>
        <v>-0.10066915378693669</v>
      </c>
      <c r="E13" s="14">
        <f t="shared" ref="E13:K13" si="2">((E15-E16)/E15)*100</f>
        <v>-1.2764970643729774</v>
      </c>
      <c r="F13" s="14">
        <f t="shared" si="2"/>
        <v>-0.63468077068379292</v>
      </c>
      <c r="G13" s="14">
        <f t="shared" si="2"/>
        <v>-12.27896957185172</v>
      </c>
      <c r="H13" s="14">
        <f t="shared" si="2"/>
        <v>-12.895022378950225</v>
      </c>
      <c r="I13" s="14">
        <f t="shared" si="2"/>
        <v>-6.5095690665277955E-2</v>
      </c>
      <c r="J13" s="14">
        <f t="shared" si="2"/>
        <v>1.834862385321101</v>
      </c>
      <c r="K13" s="14">
        <f t="shared" si="2"/>
        <v>-4.7619047619047619</v>
      </c>
    </row>
    <row r="14" spans="1:11">
      <c r="A14" s="6" t="s">
        <v>3</v>
      </c>
      <c r="B14" s="7" t="s">
        <v>1</v>
      </c>
      <c r="C14" s="8" t="s">
        <v>2</v>
      </c>
      <c r="D14" s="4" t="s">
        <v>10</v>
      </c>
      <c r="E14" s="4" t="s">
        <v>11</v>
      </c>
      <c r="F14" s="4" t="s">
        <v>12</v>
      </c>
      <c r="G14" s="4" t="s">
        <v>13</v>
      </c>
      <c r="H14" s="4" t="s">
        <v>14</v>
      </c>
      <c r="I14" s="4" t="s">
        <v>15</v>
      </c>
      <c r="J14" s="4" t="s">
        <v>16</v>
      </c>
      <c r="K14" s="4" t="s">
        <v>17</v>
      </c>
    </row>
    <row r="15" spans="1:11">
      <c r="A15" t="s">
        <v>81</v>
      </c>
      <c r="B15" s="16">
        <v>42559</v>
      </c>
      <c r="C15" t="s">
        <v>82</v>
      </c>
      <c r="D15">
        <v>33774</v>
      </c>
      <c r="E15">
        <v>94869</v>
      </c>
      <c r="F15">
        <v>13235</v>
      </c>
      <c r="G15">
        <v>11141</v>
      </c>
      <c r="H15">
        <v>29492</v>
      </c>
      <c r="I15">
        <v>15362</v>
      </c>
      <c r="J15">
        <v>109</v>
      </c>
      <c r="K15">
        <v>21</v>
      </c>
    </row>
    <row r="16" spans="1:11">
      <c r="A16" t="s">
        <v>66</v>
      </c>
      <c r="B16" s="2">
        <v>42557</v>
      </c>
      <c r="C16" t="s">
        <v>65</v>
      </c>
      <c r="D16">
        <v>33808</v>
      </c>
      <c r="E16">
        <v>96080</v>
      </c>
      <c r="F16">
        <v>13319</v>
      </c>
      <c r="G16">
        <v>12509</v>
      </c>
      <c r="H16">
        <v>33295</v>
      </c>
      <c r="I16">
        <v>15372</v>
      </c>
      <c r="J16">
        <v>107</v>
      </c>
      <c r="K16">
        <v>22</v>
      </c>
    </row>
    <row r="17" spans="1:11">
      <c r="A17" s="11"/>
      <c r="B17" s="12"/>
      <c r="C17" s="11"/>
    </row>
    <row r="18" spans="1:11">
      <c r="A18" s="11"/>
      <c r="B18" s="12"/>
      <c r="C18" s="11"/>
    </row>
    <row r="19" spans="1:11">
      <c r="A19" s="1" t="s">
        <v>71</v>
      </c>
      <c r="C19" s="1" t="s">
        <v>82</v>
      </c>
      <c r="D19" s="14">
        <f>((D21-D22)/D21)*100</f>
        <v>4.0643094046882906</v>
      </c>
      <c r="E19" s="14">
        <f t="shared" ref="E19:K19" si="3">((E21-E22)/E21)*100</f>
        <v>1.273263942830511</v>
      </c>
      <c r="F19" s="14">
        <f t="shared" si="3"/>
        <v>-7.8830663408453256</v>
      </c>
      <c r="G19" s="14">
        <f t="shared" si="3"/>
        <v>-8.389349628982977</v>
      </c>
      <c r="H19" s="14">
        <f t="shared" si="3"/>
        <v>-4.3669912865197338</v>
      </c>
      <c r="I19" s="14">
        <f t="shared" si="3"/>
        <v>7.4000986679822398E-2</v>
      </c>
      <c r="J19" s="14">
        <f t="shared" si="3"/>
        <v>2.6315789473684208</v>
      </c>
      <c r="K19" s="14">
        <f t="shared" si="3"/>
        <v>-4.5454545454545459</v>
      </c>
    </row>
    <row r="20" spans="1:11">
      <c r="A20" s="6" t="s">
        <v>3</v>
      </c>
      <c r="B20" s="7" t="s">
        <v>1</v>
      </c>
      <c r="C20" s="8" t="s">
        <v>2</v>
      </c>
      <c r="D20" s="4" t="s">
        <v>10</v>
      </c>
      <c r="E20" s="4" t="s">
        <v>11</v>
      </c>
      <c r="F20" s="4" t="s">
        <v>12</v>
      </c>
      <c r="G20" s="4" t="s">
        <v>13</v>
      </c>
      <c r="H20" s="4" t="s">
        <v>14</v>
      </c>
      <c r="I20" s="4" t="s">
        <v>15</v>
      </c>
      <c r="J20" s="4" t="s">
        <v>16</v>
      </c>
      <c r="K20" s="4" t="s">
        <v>17</v>
      </c>
    </row>
    <row r="21" spans="1:11">
      <c r="A21" t="s">
        <v>81</v>
      </c>
      <c r="B21" s="16">
        <v>42559</v>
      </c>
      <c r="C21" t="s">
        <v>82</v>
      </c>
      <c r="D21">
        <v>35578</v>
      </c>
      <c r="E21">
        <v>160925</v>
      </c>
      <c r="F21">
        <v>11049</v>
      </c>
      <c r="G21">
        <v>11455</v>
      </c>
      <c r="H21">
        <v>39020</v>
      </c>
      <c r="I21">
        <v>16216</v>
      </c>
      <c r="J21">
        <v>76</v>
      </c>
      <c r="K21">
        <v>22</v>
      </c>
    </row>
    <row r="22" spans="1:11">
      <c r="A22" t="s">
        <v>66</v>
      </c>
      <c r="B22" s="2">
        <v>42557</v>
      </c>
      <c r="C22" t="s">
        <v>65</v>
      </c>
      <c r="D22">
        <v>34132</v>
      </c>
      <c r="E22">
        <v>158876</v>
      </c>
      <c r="F22">
        <v>11920</v>
      </c>
      <c r="G22">
        <v>12416</v>
      </c>
      <c r="H22">
        <v>40724</v>
      </c>
      <c r="I22">
        <v>16204</v>
      </c>
      <c r="J22">
        <v>74</v>
      </c>
      <c r="K22">
        <v>23</v>
      </c>
    </row>
    <row r="24" spans="1:11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</row>
    <row r="25" spans="1:11">
      <c r="D25">
        <v>1</v>
      </c>
      <c r="E25">
        <v>4</v>
      </c>
      <c r="F25">
        <v>8</v>
      </c>
      <c r="G25">
        <v>16</v>
      </c>
    </row>
    <row r="26" spans="1:11">
      <c r="A26" s="1" t="s">
        <v>72</v>
      </c>
      <c r="C26" s="1" t="s">
        <v>82</v>
      </c>
      <c r="D26" s="14">
        <f>((D28-D29)/D28)*100</f>
        <v>0.45508274231678481</v>
      </c>
      <c r="E26" s="14">
        <f t="shared" ref="E26:K26" si="4">((E28-E29)/E28)*100</f>
        <v>-0.66655124653739606</v>
      </c>
      <c r="F26" s="14">
        <f t="shared" si="4"/>
        <v>1.1658408627222383</v>
      </c>
      <c r="G26" s="14">
        <f t="shared" si="4"/>
        <v>-4.9330085261875762</v>
      </c>
      <c r="H26" s="14">
        <f t="shared" si="4"/>
        <v>-0.95914742451154533</v>
      </c>
      <c r="I26" s="14">
        <f t="shared" si="4"/>
        <v>2.8482311417549044</v>
      </c>
      <c r="J26" s="14">
        <f t="shared" si="4"/>
        <v>-4.2105263157894735</v>
      </c>
      <c r="K26" s="14">
        <f t="shared" si="4"/>
        <v>3.4482758620689653</v>
      </c>
    </row>
    <row r="27" spans="1:11">
      <c r="A27" s="6" t="s">
        <v>3</v>
      </c>
      <c r="B27" s="7" t="s">
        <v>1</v>
      </c>
      <c r="C27" s="8" t="s">
        <v>2</v>
      </c>
      <c r="D27" s="4" t="s">
        <v>10</v>
      </c>
      <c r="E27" s="4" t="s">
        <v>11</v>
      </c>
      <c r="F27" s="4" t="s">
        <v>12</v>
      </c>
      <c r="G27" s="4" t="s">
        <v>13</v>
      </c>
      <c r="H27" s="4" t="s">
        <v>14</v>
      </c>
      <c r="I27" s="4" t="s">
        <v>15</v>
      </c>
      <c r="J27" s="4" t="s">
        <v>16</v>
      </c>
      <c r="K27" s="4" t="s">
        <v>17</v>
      </c>
    </row>
    <row r="28" spans="1:11">
      <c r="A28" t="s">
        <v>81</v>
      </c>
      <c r="B28" s="16">
        <v>42559</v>
      </c>
      <c r="C28" t="s">
        <v>82</v>
      </c>
      <c r="D28">
        <v>33840</v>
      </c>
      <c r="E28">
        <v>80864</v>
      </c>
      <c r="F28">
        <v>13724</v>
      </c>
      <c r="G28">
        <v>9852</v>
      </c>
      <c r="H28">
        <v>11260</v>
      </c>
      <c r="I28">
        <v>12183</v>
      </c>
      <c r="J28">
        <v>190</v>
      </c>
      <c r="K28">
        <v>29</v>
      </c>
    </row>
    <row r="29" spans="1:11">
      <c r="A29" t="s">
        <v>66</v>
      </c>
      <c r="B29" s="2">
        <v>42557</v>
      </c>
      <c r="C29" t="s">
        <v>65</v>
      </c>
      <c r="D29">
        <v>33686</v>
      </c>
      <c r="E29">
        <v>81403</v>
      </c>
      <c r="F29">
        <v>13564</v>
      </c>
      <c r="G29">
        <v>10338</v>
      </c>
      <c r="H29">
        <v>11368</v>
      </c>
      <c r="I29">
        <v>11836</v>
      </c>
      <c r="J29">
        <v>198</v>
      </c>
      <c r="K29">
        <v>28</v>
      </c>
    </row>
    <row r="30" spans="1:11">
      <c r="A30" s="11"/>
      <c r="B30" s="12"/>
      <c r="C30" s="11"/>
    </row>
    <row r="31" spans="1:11">
      <c r="A31" s="1" t="s">
        <v>73</v>
      </c>
      <c r="C31" s="1" t="s">
        <v>82</v>
      </c>
      <c r="D31" s="14">
        <f>((D33-D34)/D33)*100</f>
        <v>7.4008661360172256</v>
      </c>
      <c r="E31" s="14">
        <f t="shared" ref="E31:K31" si="5">((E33-E34)/E33)*100</f>
        <v>-5.0830735500668016</v>
      </c>
      <c r="F31" s="14">
        <f t="shared" si="5"/>
        <v>-5.4509235784136179</v>
      </c>
      <c r="G31" s="14">
        <f t="shared" si="5"/>
        <v>-2.9489763445422721</v>
      </c>
      <c r="H31" s="14">
        <f t="shared" si="5"/>
        <v>1.1334152669670901</v>
      </c>
      <c r="I31" s="14">
        <f t="shared" si="5"/>
        <v>3.7747429798987264</v>
      </c>
      <c r="J31" s="14">
        <f t="shared" si="5"/>
        <v>0.66225165562913912</v>
      </c>
      <c r="K31" s="14">
        <f t="shared" si="5"/>
        <v>19.230769230769234</v>
      </c>
    </row>
    <row r="32" spans="1:11">
      <c r="A32" s="6" t="s">
        <v>3</v>
      </c>
      <c r="B32" s="7" t="s">
        <v>1</v>
      </c>
      <c r="C32" s="8" t="s">
        <v>2</v>
      </c>
      <c r="D32" s="4" t="s">
        <v>10</v>
      </c>
      <c r="E32" s="4" t="s">
        <v>11</v>
      </c>
      <c r="F32" s="4" t="s">
        <v>12</v>
      </c>
      <c r="G32" s="4" t="s">
        <v>13</v>
      </c>
      <c r="H32" s="4" t="s">
        <v>14</v>
      </c>
      <c r="I32" s="4" t="s">
        <v>15</v>
      </c>
      <c r="J32" s="4" t="s">
        <v>16</v>
      </c>
      <c r="K32" s="4" t="s">
        <v>17</v>
      </c>
    </row>
    <row r="33" spans="1:17">
      <c r="A33" t="s">
        <v>81</v>
      </c>
      <c r="B33" s="16">
        <v>42559</v>
      </c>
      <c r="C33" t="s">
        <v>82</v>
      </c>
      <c r="D33">
        <v>41333</v>
      </c>
      <c r="E33">
        <v>145955</v>
      </c>
      <c r="F33">
        <v>11044</v>
      </c>
      <c r="G33">
        <v>9427</v>
      </c>
      <c r="H33">
        <v>14646</v>
      </c>
      <c r="I33">
        <v>13034</v>
      </c>
      <c r="J33">
        <v>151</v>
      </c>
      <c r="K33">
        <v>26</v>
      </c>
    </row>
    <row r="34" spans="1:17">
      <c r="A34" t="s">
        <v>66</v>
      </c>
      <c r="B34" s="2">
        <v>42557</v>
      </c>
      <c r="C34" t="s">
        <v>65</v>
      </c>
      <c r="D34">
        <v>38274</v>
      </c>
      <c r="E34">
        <v>153374</v>
      </c>
      <c r="F34">
        <v>11646</v>
      </c>
      <c r="G34">
        <v>9705</v>
      </c>
      <c r="H34">
        <v>14480</v>
      </c>
      <c r="I34">
        <v>12542</v>
      </c>
      <c r="J34">
        <v>150</v>
      </c>
      <c r="K34">
        <v>21</v>
      </c>
    </row>
    <row r="35" spans="1:17">
      <c r="A35" s="11"/>
      <c r="B35" s="12"/>
      <c r="C35" s="11"/>
    </row>
    <row r="36" spans="1:17">
      <c r="A36" s="1" t="s">
        <v>74</v>
      </c>
      <c r="C36" s="1" t="s">
        <v>82</v>
      </c>
      <c r="D36" s="14">
        <f>((D38-D39)/D38)*100</f>
        <v>-2.1219496973101166</v>
      </c>
      <c r="E36" s="14">
        <f t="shared" ref="E36:K36" si="6">((E38-E39)/E38)*100</f>
        <v>1.2579659085021502</v>
      </c>
      <c r="F36" s="14">
        <f t="shared" si="6"/>
        <v>5.5405685826935054</v>
      </c>
      <c r="G36" s="14">
        <f t="shared" si="6"/>
        <v>2.3840345199568498</v>
      </c>
      <c r="H36" s="14">
        <f t="shared" si="6"/>
        <v>1.0518607283136943</v>
      </c>
      <c r="I36" s="14">
        <f t="shared" si="6"/>
        <v>4.1781376518218627</v>
      </c>
      <c r="J36" s="14">
        <f t="shared" si="6"/>
        <v>-3.0612244897959182</v>
      </c>
      <c r="K36" s="14">
        <f t="shared" si="6"/>
        <v>-20</v>
      </c>
    </row>
    <row r="37" spans="1:17">
      <c r="A37" s="6" t="s">
        <v>3</v>
      </c>
      <c r="B37" s="7" t="s">
        <v>1</v>
      </c>
      <c r="C37" s="8" t="s">
        <v>2</v>
      </c>
      <c r="D37" s="4" t="s">
        <v>10</v>
      </c>
      <c r="E37" s="4" t="s">
        <v>11</v>
      </c>
      <c r="F37" s="4" t="s">
        <v>12</v>
      </c>
      <c r="G37" s="4" t="s">
        <v>13</v>
      </c>
      <c r="H37" s="4" t="s">
        <v>14</v>
      </c>
      <c r="I37" s="4" t="s">
        <v>15</v>
      </c>
      <c r="J37" s="4" t="s">
        <v>16</v>
      </c>
      <c r="K37" s="4" t="s">
        <v>17</v>
      </c>
      <c r="N37">
        <v>1</v>
      </c>
      <c r="O37">
        <v>4</v>
      </c>
      <c r="P37">
        <v>8</v>
      </c>
      <c r="Q37">
        <v>16</v>
      </c>
    </row>
    <row r="38" spans="1:17">
      <c r="A38" t="s">
        <v>81</v>
      </c>
      <c r="B38" s="16">
        <v>42559</v>
      </c>
      <c r="C38" t="s">
        <v>82</v>
      </c>
      <c r="D38">
        <v>32046</v>
      </c>
      <c r="E38">
        <v>96505</v>
      </c>
      <c r="F38">
        <v>14457</v>
      </c>
      <c r="G38">
        <v>9270</v>
      </c>
      <c r="H38">
        <v>15021</v>
      </c>
      <c r="I38">
        <v>12350</v>
      </c>
      <c r="J38">
        <v>98</v>
      </c>
      <c r="K38">
        <v>20</v>
      </c>
    </row>
    <row r="39" spans="1:17">
      <c r="A39" t="s">
        <v>66</v>
      </c>
      <c r="B39" s="2">
        <v>42557</v>
      </c>
      <c r="C39" t="s">
        <v>65</v>
      </c>
      <c r="D39">
        <v>32726</v>
      </c>
      <c r="E39">
        <v>95291</v>
      </c>
      <c r="F39">
        <v>13656</v>
      </c>
      <c r="G39">
        <v>9049</v>
      </c>
      <c r="H39">
        <v>14863</v>
      </c>
      <c r="I39">
        <v>11834</v>
      </c>
      <c r="J39">
        <v>101</v>
      </c>
      <c r="K39">
        <v>24</v>
      </c>
    </row>
    <row r="40" spans="1:17">
      <c r="A40" s="11"/>
      <c r="B40" s="12"/>
      <c r="C40" s="11"/>
    </row>
    <row r="41" spans="1:17">
      <c r="A41" s="1" t="s">
        <v>75</v>
      </c>
      <c r="C41" s="1" t="s">
        <v>82</v>
      </c>
      <c r="D41" s="14">
        <f>((D43-D44)/D43)*100</f>
        <v>15.308093994778069</v>
      </c>
      <c r="E41" s="14">
        <f t="shared" ref="E41:K41" si="7">((E43-E44)/E43)*100</f>
        <v>1.0185955098646913</v>
      </c>
      <c r="F41" s="14">
        <f t="shared" si="7"/>
        <v>-2.7184118751676651</v>
      </c>
      <c r="G41" s="14">
        <f t="shared" si="7"/>
        <v>-5.309175181712841</v>
      </c>
      <c r="H41" s="14">
        <f t="shared" si="7"/>
        <v>0.66460677432519089</v>
      </c>
      <c r="I41" s="14">
        <f t="shared" si="7"/>
        <v>4.1326137239784115</v>
      </c>
      <c r="J41" s="14">
        <f t="shared" si="7"/>
        <v>-1.3157894736842104</v>
      </c>
      <c r="K41" s="14">
        <f t="shared" si="7"/>
        <v>8.3333333333333321</v>
      </c>
    </row>
    <row r="42" spans="1:17">
      <c r="A42" s="6" t="s">
        <v>3</v>
      </c>
      <c r="B42" s="7" t="s">
        <v>1</v>
      </c>
      <c r="C42" s="8" t="s">
        <v>2</v>
      </c>
      <c r="D42" s="4" t="s">
        <v>10</v>
      </c>
      <c r="E42" s="4" t="s">
        <v>11</v>
      </c>
      <c r="F42" s="4" t="s">
        <v>12</v>
      </c>
      <c r="G42" s="4" t="s">
        <v>13</v>
      </c>
      <c r="H42" s="4" t="s">
        <v>14</v>
      </c>
      <c r="I42" s="4" t="s">
        <v>15</v>
      </c>
      <c r="J42" s="4" t="s">
        <v>16</v>
      </c>
      <c r="K42" s="4" t="s">
        <v>17</v>
      </c>
    </row>
    <row r="43" spans="1:17">
      <c r="A43" t="s">
        <v>81</v>
      </c>
      <c r="B43" s="16">
        <v>42559</v>
      </c>
      <c r="C43" t="s">
        <v>82</v>
      </c>
      <c r="D43">
        <v>38300</v>
      </c>
      <c r="E43">
        <v>158748</v>
      </c>
      <c r="F43">
        <v>11183</v>
      </c>
      <c r="G43">
        <v>9493</v>
      </c>
      <c r="H43">
        <v>17153</v>
      </c>
      <c r="I43">
        <v>12970</v>
      </c>
      <c r="J43">
        <v>76</v>
      </c>
      <c r="K43">
        <v>24</v>
      </c>
    </row>
    <row r="44" spans="1:17">
      <c r="A44" t="s">
        <v>66</v>
      </c>
      <c r="B44" s="2">
        <v>42557</v>
      </c>
      <c r="C44" t="s">
        <v>65</v>
      </c>
      <c r="D44">
        <v>32437</v>
      </c>
      <c r="E44">
        <v>157131</v>
      </c>
      <c r="F44">
        <v>11487</v>
      </c>
      <c r="G44">
        <v>9997</v>
      </c>
      <c r="H44">
        <v>17039</v>
      </c>
      <c r="I44">
        <v>12434</v>
      </c>
      <c r="J44">
        <v>77</v>
      </c>
      <c r="K44">
        <v>22</v>
      </c>
    </row>
  </sheetData>
  <conditionalFormatting sqref="D26:K26">
    <cfRule type="cellIs" dxfId="63" priority="39" operator="lessThan">
      <formula>0</formula>
    </cfRule>
    <cfRule type="cellIs" dxfId="62" priority="40" operator="greaterThan">
      <formula>0</formula>
    </cfRule>
  </conditionalFormatting>
  <conditionalFormatting sqref="D19:K19">
    <cfRule type="cellIs" dxfId="61" priority="43" operator="lessThan">
      <formula>0</formula>
    </cfRule>
    <cfRule type="cellIs" dxfId="60" priority="44" operator="greaterThan">
      <formula>0</formula>
    </cfRule>
  </conditionalFormatting>
  <conditionalFormatting sqref="D13:K13">
    <cfRule type="cellIs" dxfId="59" priority="47" operator="lessThan">
      <formula>0</formula>
    </cfRule>
    <cfRule type="cellIs" dxfId="58" priority="48" operator="greaterThan">
      <formula>0</formula>
    </cfRule>
  </conditionalFormatting>
  <conditionalFormatting sqref="D8:K8">
    <cfRule type="cellIs" dxfId="57" priority="51" operator="lessThan">
      <formula>0</formula>
    </cfRule>
    <cfRule type="cellIs" dxfId="56" priority="52" operator="greaterThan">
      <formula>0</formula>
    </cfRule>
  </conditionalFormatting>
  <conditionalFormatting sqref="D3:K3">
    <cfRule type="cellIs" dxfId="55" priority="55" operator="lessThan">
      <formula>0</formula>
    </cfRule>
    <cfRule type="cellIs" dxfId="54" priority="56" operator="greaterThan">
      <formula>0</formula>
    </cfRule>
  </conditionalFormatting>
  <conditionalFormatting sqref="D3:K3">
    <cfRule type="cellIs" dxfId="53" priority="53" operator="between">
      <formula>0</formula>
      <formula>-5</formula>
    </cfRule>
    <cfRule type="cellIs" dxfId="52" priority="54" operator="lessThan">
      <formula>-5</formula>
    </cfRule>
  </conditionalFormatting>
  <conditionalFormatting sqref="D8:K8">
    <cfRule type="cellIs" dxfId="51" priority="49" operator="between">
      <formula>0</formula>
      <formula>-5</formula>
    </cfRule>
    <cfRule type="cellIs" dxfId="50" priority="50" operator="lessThan">
      <formula>-5</formula>
    </cfRule>
  </conditionalFormatting>
  <conditionalFormatting sqref="D13:K13">
    <cfRule type="cellIs" dxfId="49" priority="45" operator="between">
      <formula>0</formula>
      <formula>-5</formula>
    </cfRule>
    <cfRule type="cellIs" dxfId="48" priority="46" operator="lessThan">
      <formula>-5</formula>
    </cfRule>
  </conditionalFormatting>
  <conditionalFormatting sqref="D19:K19">
    <cfRule type="cellIs" dxfId="47" priority="41" operator="between">
      <formula>0</formula>
      <formula>-5</formula>
    </cfRule>
    <cfRule type="cellIs" dxfId="46" priority="42" operator="lessThan">
      <formula>-5</formula>
    </cfRule>
  </conditionalFormatting>
  <conditionalFormatting sqref="D26:K26">
    <cfRule type="cellIs" dxfId="45" priority="37" operator="between">
      <formula>0</formula>
      <formula>-5</formula>
    </cfRule>
    <cfRule type="cellIs" dxfId="44" priority="38" operator="lessThan">
      <formula>-5</formula>
    </cfRule>
  </conditionalFormatting>
  <conditionalFormatting sqref="D31:K31">
    <cfRule type="cellIs" dxfId="43" priority="35" operator="lessThan">
      <formula>0</formula>
    </cfRule>
    <cfRule type="cellIs" dxfId="42" priority="36" operator="greaterThan">
      <formula>0</formula>
    </cfRule>
  </conditionalFormatting>
  <conditionalFormatting sqref="D31:K31">
    <cfRule type="cellIs" dxfId="41" priority="33" operator="between">
      <formula>0</formula>
      <formula>-5</formula>
    </cfRule>
    <cfRule type="cellIs" dxfId="40" priority="34" operator="lessThan">
      <formula>-5</formula>
    </cfRule>
  </conditionalFormatting>
  <conditionalFormatting sqref="D36:K36">
    <cfRule type="cellIs" dxfId="39" priority="31" operator="lessThan">
      <formula>0</formula>
    </cfRule>
    <cfRule type="cellIs" dxfId="38" priority="32" operator="greaterThan">
      <formula>0</formula>
    </cfRule>
  </conditionalFormatting>
  <conditionalFormatting sqref="D36:K36">
    <cfRule type="cellIs" dxfId="37" priority="29" operator="between">
      <formula>0</formula>
      <formula>-5</formula>
    </cfRule>
    <cfRule type="cellIs" dxfId="36" priority="30" operator="lessThan">
      <formula>-5</formula>
    </cfRule>
  </conditionalFormatting>
  <conditionalFormatting sqref="D41:K41">
    <cfRule type="cellIs" dxfId="35" priority="27" operator="lessThan">
      <formula>0</formula>
    </cfRule>
    <cfRule type="cellIs" dxfId="34" priority="28" operator="greaterThan">
      <formula>0</formula>
    </cfRule>
  </conditionalFormatting>
  <conditionalFormatting sqref="D41:K41">
    <cfRule type="cellIs" dxfId="33" priority="25" operator="between">
      <formula>0</formula>
      <formula>-5</formula>
    </cfRule>
    <cfRule type="cellIs" dxfId="32" priority="26" operator="lessThan">
      <formula>-5</formula>
    </cfRule>
  </conditionalFormatting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tabSelected="1" topLeftCell="A12" workbookViewId="0">
      <selection activeCell="L45" sqref="L45"/>
    </sheetView>
  </sheetViews>
  <sheetFormatPr baseColWidth="10" defaultRowHeight="15" x14ac:dyDescent="0"/>
  <cols>
    <col min="1" max="1" width="13.83203125" customWidth="1"/>
  </cols>
  <sheetData>
    <row r="1" spans="1:11">
      <c r="A1" s="1" t="s">
        <v>19</v>
      </c>
      <c r="B1" s="1" t="s">
        <v>20</v>
      </c>
      <c r="D1" s="1" t="s">
        <v>21</v>
      </c>
    </row>
    <row r="4" spans="1:11">
      <c r="A4" s="1" t="s">
        <v>68</v>
      </c>
      <c r="C4" s="1" t="s">
        <v>82</v>
      </c>
      <c r="D4" s="14">
        <f>((D6-D7)/D6)*100</f>
        <v>-2.2210550011255346</v>
      </c>
      <c r="E4" s="14">
        <f t="shared" ref="E4:K4" si="0">((E6-E7)/E6)*100</f>
        <v>3.1298660853316722</v>
      </c>
      <c r="F4" s="14">
        <f t="shared" si="0"/>
        <v>2.4883240180690605</v>
      </c>
      <c r="G4" s="14">
        <f t="shared" si="0"/>
        <v>-22.049131216297184</v>
      </c>
      <c r="H4" s="14">
        <f t="shared" si="0"/>
        <v>2.3979902557856274</v>
      </c>
      <c r="I4" s="14">
        <f t="shared" si="0"/>
        <v>2.4056499668947255</v>
      </c>
      <c r="J4" s="14">
        <f t="shared" si="0"/>
        <v>-17.993630573248407</v>
      </c>
      <c r="K4" s="14">
        <f t="shared" si="0"/>
        <v>14.634146341463413</v>
      </c>
    </row>
    <row r="5" spans="1:11">
      <c r="A5" s="6" t="s">
        <v>3</v>
      </c>
      <c r="B5" s="7" t="s">
        <v>1</v>
      </c>
      <c r="C5" s="8" t="s">
        <v>2</v>
      </c>
      <c r="D5" s="4" t="s">
        <v>10</v>
      </c>
      <c r="E5" s="4" t="s">
        <v>11</v>
      </c>
      <c r="F5" s="4" t="s">
        <v>12</v>
      </c>
      <c r="G5" s="4" t="s">
        <v>13</v>
      </c>
      <c r="H5" s="4" t="s">
        <v>14</v>
      </c>
      <c r="I5" s="4" t="s">
        <v>15</v>
      </c>
      <c r="J5" s="4" t="s">
        <v>16</v>
      </c>
      <c r="K5" s="4" t="s">
        <v>17</v>
      </c>
    </row>
    <row r="6" spans="1:11">
      <c r="A6" t="s">
        <v>81</v>
      </c>
      <c r="B6" s="16">
        <v>42559</v>
      </c>
      <c r="C6" t="s">
        <v>82</v>
      </c>
      <c r="D6">
        <v>13327</v>
      </c>
      <c r="E6">
        <v>12844</v>
      </c>
      <c r="F6">
        <v>13061</v>
      </c>
      <c r="G6">
        <v>5007</v>
      </c>
      <c r="H6">
        <v>13136</v>
      </c>
      <c r="I6">
        <v>9062</v>
      </c>
      <c r="J6">
        <v>628</v>
      </c>
      <c r="K6">
        <v>41</v>
      </c>
    </row>
    <row r="7" spans="1:11">
      <c r="A7" t="s">
        <v>66</v>
      </c>
      <c r="B7" s="2">
        <v>42557</v>
      </c>
      <c r="C7" t="s">
        <v>65</v>
      </c>
      <c r="D7">
        <v>13623</v>
      </c>
      <c r="E7">
        <v>12442</v>
      </c>
      <c r="F7">
        <v>12736</v>
      </c>
      <c r="G7">
        <v>6111</v>
      </c>
      <c r="H7">
        <v>12821</v>
      </c>
      <c r="I7">
        <v>8844</v>
      </c>
      <c r="J7">
        <v>741</v>
      </c>
      <c r="K7">
        <v>35</v>
      </c>
    </row>
    <row r="8" spans="1:11">
      <c r="A8" s="11"/>
      <c r="B8" s="12"/>
      <c r="C8" s="11"/>
    </row>
    <row r="9" spans="1:11">
      <c r="A9" s="1" t="s">
        <v>69</v>
      </c>
      <c r="C9" s="1" t="s">
        <v>82</v>
      </c>
      <c r="D9" s="14">
        <f>((D11-D12)/D11)*100</f>
        <v>0.11334196891191708</v>
      </c>
      <c r="E9" s="14">
        <f t="shared" ref="E9:K9" si="1">((E11-E12)/E11)*100</f>
        <v>0.74101013774605629</v>
      </c>
      <c r="F9" s="14">
        <f t="shared" si="1"/>
        <v>8.3218347052386168</v>
      </c>
      <c r="G9" s="14">
        <f t="shared" si="1"/>
        <v>-11.292088694223926</v>
      </c>
      <c r="H9" s="14">
        <f t="shared" si="1"/>
        <v>1.7122990004345937</v>
      </c>
      <c r="I9" s="14">
        <f t="shared" si="1"/>
        <v>2.5805119735755571</v>
      </c>
      <c r="J9" s="14">
        <f t="shared" si="1"/>
        <v>-1.875</v>
      </c>
      <c r="K9" s="14">
        <f t="shared" si="1"/>
        <v>5.1282051282051277</v>
      </c>
    </row>
    <row r="10" spans="1:11">
      <c r="A10" s="6" t="s">
        <v>3</v>
      </c>
      <c r="B10" s="7" t="s">
        <v>1</v>
      </c>
      <c r="C10" s="8" t="s">
        <v>2</v>
      </c>
      <c r="D10" s="4" t="s">
        <v>10</v>
      </c>
      <c r="E10" s="4" t="s">
        <v>11</v>
      </c>
      <c r="F10" s="4" t="s">
        <v>12</v>
      </c>
      <c r="G10" s="4" t="s">
        <v>13</v>
      </c>
      <c r="H10" s="4" t="s">
        <v>14</v>
      </c>
      <c r="I10" s="4" t="s">
        <v>15</v>
      </c>
      <c r="J10" s="4" t="s">
        <v>16</v>
      </c>
      <c r="K10" s="4" t="s">
        <v>17</v>
      </c>
    </row>
    <row r="11" spans="1:11">
      <c r="A11" t="s">
        <v>81</v>
      </c>
      <c r="B11" s="16">
        <v>42559</v>
      </c>
      <c r="C11" t="s">
        <v>82</v>
      </c>
      <c r="D11">
        <v>18528</v>
      </c>
      <c r="E11">
        <v>21997</v>
      </c>
      <c r="F11">
        <v>21017</v>
      </c>
      <c r="G11">
        <v>7306</v>
      </c>
      <c r="H11">
        <v>23010</v>
      </c>
      <c r="I11">
        <v>14532</v>
      </c>
      <c r="J11">
        <v>640</v>
      </c>
      <c r="K11">
        <v>39</v>
      </c>
    </row>
    <row r="12" spans="1:11">
      <c r="A12" t="s">
        <v>66</v>
      </c>
      <c r="B12" s="2">
        <v>42557</v>
      </c>
      <c r="C12" t="s">
        <v>65</v>
      </c>
      <c r="D12">
        <v>18507</v>
      </c>
      <c r="E12">
        <v>21834</v>
      </c>
      <c r="F12">
        <v>19268</v>
      </c>
      <c r="G12">
        <v>8131</v>
      </c>
      <c r="H12">
        <v>22616</v>
      </c>
      <c r="I12">
        <v>14157</v>
      </c>
      <c r="J12">
        <v>652</v>
      </c>
      <c r="K12">
        <v>37</v>
      </c>
    </row>
    <row r="13" spans="1:11">
      <c r="A13" s="11"/>
      <c r="B13" s="12"/>
      <c r="C13" s="11"/>
    </row>
    <row r="14" spans="1:11">
      <c r="A14" s="1" t="s">
        <v>80</v>
      </c>
      <c r="C14" s="1" t="s">
        <v>82</v>
      </c>
      <c r="D14" s="14">
        <f>((D16-D17)/D16)*100</f>
        <v>-0.73237717424473603</v>
      </c>
      <c r="E14" s="14">
        <f t="shared" ref="E14:K14" si="2">((E16-E17)/E16)*100</f>
        <v>-8.1712698153293017E-2</v>
      </c>
      <c r="F14" s="14">
        <f t="shared" si="2"/>
        <v>2.0683385104932195</v>
      </c>
      <c r="G14" s="14">
        <f t="shared" si="2"/>
        <v>-30.802675585284277</v>
      </c>
      <c r="H14" s="14">
        <f t="shared" si="2"/>
        <v>0.8625378817312922</v>
      </c>
      <c r="I14" s="14">
        <f t="shared" si="2"/>
        <v>1.4127363616605084</v>
      </c>
      <c r="J14" s="14">
        <f t="shared" si="2"/>
        <v>-6.3354037267080745</v>
      </c>
      <c r="K14" s="14">
        <f t="shared" si="2"/>
        <v>-7.5</v>
      </c>
    </row>
    <row r="15" spans="1:11">
      <c r="A15" s="6" t="s">
        <v>3</v>
      </c>
      <c r="B15" s="7" t="s">
        <v>1</v>
      </c>
      <c r="C15" s="8" t="s">
        <v>2</v>
      </c>
      <c r="D15" s="4" t="s">
        <v>10</v>
      </c>
      <c r="E15" s="4" t="s">
        <v>11</v>
      </c>
      <c r="F15" s="4" t="s">
        <v>12</v>
      </c>
      <c r="G15" s="4" t="s">
        <v>13</v>
      </c>
      <c r="H15" s="4" t="s">
        <v>14</v>
      </c>
      <c r="I15" s="4" t="s">
        <v>15</v>
      </c>
      <c r="J15" s="4" t="s">
        <v>16</v>
      </c>
      <c r="K15" s="4" t="s">
        <v>17</v>
      </c>
    </row>
    <row r="16" spans="1:11">
      <c r="A16" t="s">
        <v>81</v>
      </c>
      <c r="B16" s="16">
        <v>42559</v>
      </c>
      <c r="C16" t="s">
        <v>82</v>
      </c>
      <c r="D16">
        <v>13108</v>
      </c>
      <c r="E16">
        <v>12238</v>
      </c>
      <c r="F16">
        <v>13199</v>
      </c>
      <c r="G16">
        <v>2990</v>
      </c>
      <c r="H16">
        <v>12869</v>
      </c>
      <c r="I16">
        <v>9202</v>
      </c>
      <c r="J16">
        <v>805</v>
      </c>
      <c r="K16">
        <v>40</v>
      </c>
    </row>
    <row r="17" spans="1:11">
      <c r="A17" t="s">
        <v>66</v>
      </c>
      <c r="B17" s="2">
        <v>42557</v>
      </c>
      <c r="C17" t="s">
        <v>65</v>
      </c>
      <c r="D17">
        <v>13204</v>
      </c>
      <c r="E17">
        <v>12248</v>
      </c>
      <c r="F17">
        <v>12926</v>
      </c>
      <c r="G17">
        <v>3911</v>
      </c>
      <c r="H17">
        <v>12758</v>
      </c>
      <c r="I17">
        <v>9072</v>
      </c>
      <c r="J17">
        <v>856</v>
      </c>
      <c r="K17">
        <v>43</v>
      </c>
    </row>
    <row r="18" spans="1:11">
      <c r="A18" s="11"/>
      <c r="B18" s="12"/>
      <c r="C18" s="11"/>
    </row>
    <row r="19" spans="1:11">
      <c r="A19" s="1" t="s">
        <v>79</v>
      </c>
      <c r="C19" s="1" t="s">
        <v>82</v>
      </c>
      <c r="D19" s="14">
        <f>((D21-D22)/D21)*100</f>
        <v>-1.057871810827629</v>
      </c>
      <c r="E19" s="14">
        <f t="shared" ref="E19:K19" si="3">((E21-E22)/E21)*100</f>
        <v>0.70971658028668816</v>
      </c>
      <c r="F19" s="14">
        <f t="shared" si="3"/>
        <v>-5.0897612941408568</v>
      </c>
      <c r="G19" s="14">
        <f t="shared" si="3"/>
        <v>-37.229069273268166</v>
      </c>
      <c r="H19" s="14">
        <f t="shared" si="3"/>
        <v>1.1644195412362108</v>
      </c>
      <c r="I19" s="14">
        <f t="shared" si="3"/>
        <v>2.601435274634281</v>
      </c>
      <c r="J19" s="14">
        <f t="shared" si="3"/>
        <v>5.2857142857142856</v>
      </c>
      <c r="K19" s="14">
        <f t="shared" si="3"/>
        <v>0</v>
      </c>
    </row>
    <row r="20" spans="1:11">
      <c r="A20" s="6" t="s">
        <v>3</v>
      </c>
      <c r="B20" s="7" t="s">
        <v>1</v>
      </c>
      <c r="C20" s="8" t="s">
        <v>2</v>
      </c>
      <c r="D20" s="4" t="s">
        <v>10</v>
      </c>
      <c r="E20" s="4" t="s">
        <v>11</v>
      </c>
      <c r="F20" s="4" t="s">
        <v>12</v>
      </c>
      <c r="G20" s="4" t="s">
        <v>13</v>
      </c>
      <c r="H20" s="4" t="s">
        <v>14</v>
      </c>
      <c r="I20" s="4" t="s">
        <v>15</v>
      </c>
      <c r="J20" s="4" t="s">
        <v>16</v>
      </c>
      <c r="K20" s="4" t="s">
        <v>17</v>
      </c>
    </row>
    <row r="21" spans="1:11">
      <c r="A21" t="s">
        <v>81</v>
      </c>
      <c r="B21" s="16">
        <v>42559</v>
      </c>
      <c r="C21" t="s">
        <v>82</v>
      </c>
      <c r="D21">
        <v>19284</v>
      </c>
      <c r="E21">
        <v>21417</v>
      </c>
      <c r="F21">
        <v>20276</v>
      </c>
      <c r="G21">
        <v>4706</v>
      </c>
      <c r="H21">
        <v>22844</v>
      </c>
      <c r="I21">
        <v>14492</v>
      </c>
      <c r="J21">
        <v>700</v>
      </c>
      <c r="K21">
        <v>40</v>
      </c>
    </row>
    <row r="22" spans="1:11">
      <c r="A22" t="s">
        <v>66</v>
      </c>
      <c r="B22" s="2">
        <v>42557</v>
      </c>
      <c r="C22" t="s">
        <v>65</v>
      </c>
      <c r="D22">
        <v>19488</v>
      </c>
      <c r="E22">
        <v>21265</v>
      </c>
      <c r="F22">
        <v>21308</v>
      </c>
      <c r="G22">
        <v>6458</v>
      </c>
      <c r="H22">
        <v>22578</v>
      </c>
      <c r="I22">
        <v>14115</v>
      </c>
      <c r="J22">
        <v>663</v>
      </c>
      <c r="K22">
        <v>40</v>
      </c>
    </row>
    <row r="24" spans="1:11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</row>
    <row r="25" spans="1:11">
      <c r="D25">
        <v>1</v>
      </c>
      <c r="E25">
        <v>4</v>
      </c>
      <c r="F25">
        <v>8</v>
      </c>
      <c r="G25">
        <v>16</v>
      </c>
    </row>
    <row r="27" spans="1:11">
      <c r="A27" s="1" t="s">
        <v>78</v>
      </c>
      <c r="C27" s="1" t="s">
        <v>82</v>
      </c>
      <c r="D27" s="14">
        <f>((D29-D30)/D29)*100</f>
        <v>6.1487655291712535</v>
      </c>
      <c r="E27" s="14">
        <f t="shared" ref="E27:K27" si="4">((E29-E30)/E29)*100</f>
        <v>3.4419858830993735</v>
      </c>
      <c r="F27" s="14">
        <f t="shared" si="4"/>
        <v>2.6470588235294117</v>
      </c>
      <c r="G27" s="14">
        <f t="shared" si="4"/>
        <v>-35.063073394495412</v>
      </c>
      <c r="H27" s="14">
        <f t="shared" si="4"/>
        <v>-1.1291702309666383</v>
      </c>
      <c r="I27" s="14">
        <f t="shared" si="4"/>
        <v>0.61895551257253378</v>
      </c>
      <c r="J27" s="14">
        <f t="shared" si="4"/>
        <v>7.7306733167082298</v>
      </c>
      <c r="K27" s="14">
        <f t="shared" si="4"/>
        <v>7.6923076923076925</v>
      </c>
    </row>
    <row r="28" spans="1:11">
      <c r="A28" s="6" t="s">
        <v>3</v>
      </c>
      <c r="B28" s="7" t="s">
        <v>1</v>
      </c>
      <c r="C28" s="8" t="s">
        <v>2</v>
      </c>
      <c r="D28" s="4" t="s">
        <v>10</v>
      </c>
      <c r="E28" s="4" t="s">
        <v>11</v>
      </c>
      <c r="F28" s="4" t="s">
        <v>12</v>
      </c>
      <c r="G28" s="4" t="s">
        <v>13</v>
      </c>
      <c r="H28" s="4" t="s">
        <v>14</v>
      </c>
      <c r="I28" s="4" t="s">
        <v>15</v>
      </c>
      <c r="J28" s="4" t="s">
        <v>16</v>
      </c>
      <c r="K28" s="4" t="s">
        <v>17</v>
      </c>
    </row>
    <row r="29" spans="1:11">
      <c r="A29" t="s">
        <v>81</v>
      </c>
      <c r="B29" s="16">
        <v>42559</v>
      </c>
      <c r="C29" t="s">
        <v>82</v>
      </c>
      <c r="D29">
        <v>12718</v>
      </c>
      <c r="E29">
        <v>12609</v>
      </c>
      <c r="F29">
        <v>12920</v>
      </c>
      <c r="G29">
        <v>3488</v>
      </c>
      <c r="H29">
        <v>11690</v>
      </c>
      <c r="I29">
        <v>7755</v>
      </c>
      <c r="J29">
        <v>802</v>
      </c>
      <c r="K29">
        <v>39</v>
      </c>
    </row>
    <row r="30" spans="1:11">
      <c r="A30" t="s">
        <v>66</v>
      </c>
      <c r="B30" s="2">
        <v>42557</v>
      </c>
      <c r="C30" t="s">
        <v>65</v>
      </c>
      <c r="D30">
        <v>11936</v>
      </c>
      <c r="E30">
        <v>12175</v>
      </c>
      <c r="F30">
        <v>12578</v>
      </c>
      <c r="G30">
        <v>4711</v>
      </c>
      <c r="H30">
        <v>11822</v>
      </c>
      <c r="I30">
        <v>7707</v>
      </c>
      <c r="J30">
        <v>740</v>
      </c>
      <c r="K30">
        <v>36</v>
      </c>
    </row>
    <row r="31" spans="1:11">
      <c r="A31" s="11"/>
      <c r="B31" s="12"/>
      <c r="C31" s="11"/>
    </row>
    <row r="32" spans="1:11">
      <c r="A32" s="1" t="s">
        <v>77</v>
      </c>
      <c r="C32" s="1" t="s">
        <v>82</v>
      </c>
      <c r="D32" s="14">
        <f>((D34-D35)/D34)*100</f>
        <v>-6.2891608596357678</v>
      </c>
      <c r="E32" s="14">
        <f t="shared" ref="E32:K32" si="5">((E34-E35)/E34)*100</f>
        <v>2.300182766460126</v>
      </c>
      <c r="F32" s="14">
        <f t="shared" si="5"/>
        <v>-1.3096037609133646</v>
      </c>
      <c r="G32" s="14">
        <f t="shared" si="5"/>
        <v>-19.276882727613337</v>
      </c>
      <c r="H32" s="14">
        <f t="shared" si="5"/>
        <v>7.398029017246099</v>
      </c>
      <c r="I32" s="14">
        <f t="shared" si="5"/>
        <v>4.8615857826384143</v>
      </c>
      <c r="J32" s="14">
        <f t="shared" si="5"/>
        <v>-2.773497688751926</v>
      </c>
      <c r="K32" s="14">
        <f t="shared" si="5"/>
        <v>5.1282051282051277</v>
      </c>
    </row>
    <row r="33" spans="1:11">
      <c r="A33" s="6" t="s">
        <v>3</v>
      </c>
      <c r="B33" s="7" t="s">
        <v>1</v>
      </c>
      <c r="C33" s="8" t="s">
        <v>2</v>
      </c>
      <c r="D33" s="4" t="s">
        <v>10</v>
      </c>
      <c r="E33" s="4" t="s">
        <v>11</v>
      </c>
      <c r="F33" s="4" t="s">
        <v>12</v>
      </c>
      <c r="G33" s="4" t="s">
        <v>13</v>
      </c>
      <c r="H33" s="4" t="s">
        <v>14</v>
      </c>
      <c r="I33" s="4" t="s">
        <v>15</v>
      </c>
      <c r="J33" s="4" t="s">
        <v>16</v>
      </c>
      <c r="K33" s="4" t="s">
        <v>17</v>
      </c>
    </row>
    <row r="34" spans="1:11">
      <c r="A34" t="s">
        <v>81</v>
      </c>
      <c r="B34" s="16">
        <v>42559</v>
      </c>
      <c r="C34" t="s">
        <v>82</v>
      </c>
      <c r="D34">
        <v>17077</v>
      </c>
      <c r="E34">
        <v>22433</v>
      </c>
      <c r="F34">
        <v>20846</v>
      </c>
      <c r="G34">
        <v>5338</v>
      </c>
      <c r="H34">
        <v>14612</v>
      </c>
      <c r="I34">
        <v>11704</v>
      </c>
      <c r="J34">
        <v>649</v>
      </c>
      <c r="K34">
        <v>39</v>
      </c>
    </row>
    <row r="35" spans="1:11">
      <c r="A35" t="s">
        <v>66</v>
      </c>
      <c r="B35" s="2">
        <v>42557</v>
      </c>
      <c r="C35" t="s">
        <v>65</v>
      </c>
      <c r="D35">
        <v>18151</v>
      </c>
      <c r="E35">
        <v>21917</v>
      </c>
      <c r="F35">
        <v>21119</v>
      </c>
      <c r="G35">
        <v>6367</v>
      </c>
      <c r="H35">
        <v>13531</v>
      </c>
      <c r="I35">
        <v>11135</v>
      </c>
      <c r="J35">
        <v>667</v>
      </c>
      <c r="K35">
        <v>37</v>
      </c>
    </row>
    <row r="36" spans="1:11">
      <c r="A36" s="11"/>
      <c r="B36" s="12"/>
      <c r="C36" s="11"/>
    </row>
    <row r="37" spans="1:11">
      <c r="A37" s="1" t="s">
        <v>76</v>
      </c>
      <c r="C37" s="1" t="s">
        <v>82</v>
      </c>
      <c r="D37" s="14">
        <f>((D39-D40)/D39)*100</f>
        <v>0.8503273384001806</v>
      </c>
      <c r="E37" s="14">
        <f t="shared" ref="E37:K37" si="6">((E39-E40)/E39)*100</f>
        <v>0.35364750390657129</v>
      </c>
      <c r="F37" s="14">
        <f t="shared" si="6"/>
        <v>1.6994158258098777</v>
      </c>
      <c r="G37" s="14">
        <f t="shared" si="6"/>
        <v>-52.99109036911328</v>
      </c>
      <c r="H37" s="14">
        <f t="shared" si="6"/>
        <v>1.4532098371127435</v>
      </c>
      <c r="I37" s="14">
        <f t="shared" si="6"/>
        <v>1.6940581542351456</v>
      </c>
      <c r="J37" s="14">
        <f t="shared" si="6"/>
        <v>0.82159624413145549</v>
      </c>
      <c r="K37" s="14">
        <f t="shared" si="6"/>
        <v>0</v>
      </c>
    </row>
    <row r="38" spans="1:11">
      <c r="A38" s="6" t="s">
        <v>3</v>
      </c>
      <c r="B38" s="7" t="s">
        <v>1</v>
      </c>
      <c r="C38" s="8" t="s">
        <v>2</v>
      </c>
      <c r="D38" s="4" t="s">
        <v>10</v>
      </c>
      <c r="E38" s="4" t="s">
        <v>11</v>
      </c>
      <c r="F38" s="4" t="s">
        <v>12</v>
      </c>
      <c r="G38" s="4" t="s">
        <v>13</v>
      </c>
      <c r="H38" s="4" t="s">
        <v>14</v>
      </c>
      <c r="I38" s="4" t="s">
        <v>15</v>
      </c>
      <c r="J38" s="4" t="s">
        <v>16</v>
      </c>
      <c r="K38" s="4" t="s">
        <v>17</v>
      </c>
    </row>
    <row r="39" spans="1:11">
      <c r="A39" t="s">
        <v>81</v>
      </c>
      <c r="B39" s="16">
        <v>42559</v>
      </c>
      <c r="C39" t="s">
        <v>82</v>
      </c>
      <c r="D39">
        <v>13289</v>
      </c>
      <c r="E39">
        <v>12159</v>
      </c>
      <c r="F39">
        <v>13181</v>
      </c>
      <c r="G39">
        <v>2357</v>
      </c>
      <c r="H39">
        <v>12524</v>
      </c>
      <c r="I39">
        <v>7910</v>
      </c>
      <c r="J39">
        <v>852</v>
      </c>
      <c r="K39">
        <v>36</v>
      </c>
    </row>
    <row r="40" spans="1:11">
      <c r="A40" t="s">
        <v>66</v>
      </c>
      <c r="B40" s="2">
        <v>42557</v>
      </c>
      <c r="C40" t="s">
        <v>65</v>
      </c>
      <c r="D40">
        <v>13176</v>
      </c>
      <c r="E40">
        <v>12116</v>
      </c>
      <c r="F40">
        <v>12957</v>
      </c>
      <c r="G40">
        <v>3606</v>
      </c>
      <c r="H40">
        <v>12342</v>
      </c>
      <c r="I40">
        <v>7776</v>
      </c>
      <c r="J40">
        <v>845</v>
      </c>
      <c r="K40">
        <v>36</v>
      </c>
    </row>
    <row r="41" spans="1:11">
      <c r="A41" s="11"/>
      <c r="B41" s="12"/>
      <c r="C41" s="11"/>
    </row>
    <row r="42" spans="1:11">
      <c r="A42" s="1" t="s">
        <v>75</v>
      </c>
      <c r="C42" s="1" t="s">
        <v>82</v>
      </c>
      <c r="D42" s="14">
        <f>((D44-D45)/D44)*100</f>
        <v>3.1217764265160977</v>
      </c>
      <c r="E42" s="14">
        <f t="shared" ref="E42:K42" si="7">((E44-E45)/E44)*100</f>
        <v>2.0635575732562939</v>
      </c>
      <c r="F42" s="14">
        <f t="shared" si="7"/>
        <v>2.6292810711167167</v>
      </c>
      <c r="G42" s="14">
        <f t="shared" si="7"/>
        <v>-27.410340009315327</v>
      </c>
      <c r="H42" s="14">
        <f t="shared" si="7"/>
        <v>4.1747269890795637</v>
      </c>
      <c r="I42" s="14">
        <f t="shared" si="7"/>
        <v>5.6340440106173473</v>
      </c>
      <c r="J42" s="14">
        <f t="shared" si="7"/>
        <v>-1.0769230769230769</v>
      </c>
      <c r="K42" s="14">
        <f t="shared" si="7"/>
        <v>-10.810810810810811</v>
      </c>
    </row>
    <row r="43" spans="1:11">
      <c r="A43" s="6" t="s">
        <v>3</v>
      </c>
      <c r="B43" s="7" t="s">
        <v>1</v>
      </c>
      <c r="C43" s="8" t="s">
        <v>2</v>
      </c>
      <c r="D43" s="3" t="s">
        <v>10</v>
      </c>
      <c r="E43" s="3" t="s">
        <v>11</v>
      </c>
      <c r="F43" s="3" t="s">
        <v>12</v>
      </c>
      <c r="G43" s="3" t="s">
        <v>13</v>
      </c>
      <c r="H43" s="3" t="s">
        <v>14</v>
      </c>
      <c r="I43" s="3" t="s">
        <v>15</v>
      </c>
      <c r="J43" s="3" t="s">
        <v>16</v>
      </c>
      <c r="K43" s="3" t="s">
        <v>17</v>
      </c>
    </row>
    <row r="44" spans="1:11">
      <c r="A44" t="s">
        <v>81</v>
      </c>
      <c r="B44" s="16">
        <v>42559</v>
      </c>
      <c r="C44" t="s">
        <v>82</v>
      </c>
      <c r="D44">
        <v>18419</v>
      </c>
      <c r="E44">
        <v>21807</v>
      </c>
      <c r="F44">
        <v>20614</v>
      </c>
      <c r="G44">
        <v>4294</v>
      </c>
      <c r="H44">
        <v>16025</v>
      </c>
      <c r="I44">
        <v>11679</v>
      </c>
      <c r="J44">
        <v>650</v>
      </c>
      <c r="K44">
        <v>37</v>
      </c>
    </row>
    <row r="45" spans="1:11">
      <c r="A45" t="s">
        <v>66</v>
      </c>
      <c r="B45" s="2">
        <v>42557</v>
      </c>
      <c r="C45" t="s">
        <v>65</v>
      </c>
      <c r="D45">
        <v>17844</v>
      </c>
      <c r="E45">
        <v>21357</v>
      </c>
      <c r="F45">
        <v>20072</v>
      </c>
      <c r="G45">
        <v>5471</v>
      </c>
      <c r="H45">
        <v>15356</v>
      </c>
      <c r="I45">
        <v>11021</v>
      </c>
      <c r="J45">
        <v>657</v>
      </c>
      <c r="K45">
        <v>41</v>
      </c>
    </row>
  </sheetData>
  <conditionalFormatting sqref="D19:K19">
    <cfRule type="cellIs" dxfId="31" priority="39" operator="lessThan">
      <formula>0</formula>
    </cfRule>
    <cfRule type="cellIs" dxfId="30" priority="40" operator="greaterThan">
      <formula>0</formula>
    </cfRule>
  </conditionalFormatting>
  <conditionalFormatting sqref="D27:K27">
    <cfRule type="cellIs" dxfId="29" priority="43" operator="lessThan">
      <formula>0</formula>
    </cfRule>
    <cfRule type="cellIs" dxfId="28" priority="44" operator="greaterThan">
      <formula>0</formula>
    </cfRule>
  </conditionalFormatting>
  <conditionalFormatting sqref="D32:K32">
    <cfRule type="cellIs" dxfId="27" priority="47" operator="lessThan">
      <formula>0</formula>
    </cfRule>
    <cfRule type="cellIs" dxfId="26" priority="48" operator="greaterThan">
      <formula>0</formula>
    </cfRule>
  </conditionalFormatting>
  <conditionalFormatting sqref="D42:K42">
    <cfRule type="cellIs" dxfId="25" priority="55" operator="lessThan">
      <formula>0</formula>
    </cfRule>
    <cfRule type="cellIs" dxfId="24" priority="56" operator="greaterThan">
      <formula>0</formula>
    </cfRule>
  </conditionalFormatting>
  <conditionalFormatting sqref="D42:K42">
    <cfRule type="cellIs" dxfId="23" priority="53" operator="between">
      <formula>0</formula>
      <formula>-5</formula>
    </cfRule>
    <cfRule type="cellIs" dxfId="22" priority="54" operator="lessThan">
      <formula>-5</formula>
    </cfRule>
  </conditionalFormatting>
  <conditionalFormatting sqref="D37:K37">
    <cfRule type="cellIs" dxfId="21" priority="51" operator="lessThan">
      <formula>0</formula>
    </cfRule>
    <cfRule type="cellIs" dxfId="20" priority="52" operator="greaterThan">
      <formula>0</formula>
    </cfRule>
  </conditionalFormatting>
  <conditionalFormatting sqref="D37:K37">
    <cfRule type="cellIs" dxfId="19" priority="49" operator="between">
      <formula>0</formula>
      <formula>-5</formula>
    </cfRule>
    <cfRule type="cellIs" dxfId="18" priority="50" operator="lessThan">
      <formula>-5</formula>
    </cfRule>
  </conditionalFormatting>
  <conditionalFormatting sqref="D32:K32">
    <cfRule type="cellIs" dxfId="17" priority="45" operator="between">
      <formula>0</formula>
      <formula>-5</formula>
    </cfRule>
    <cfRule type="cellIs" dxfId="16" priority="46" operator="lessThan">
      <formula>-5</formula>
    </cfRule>
  </conditionalFormatting>
  <conditionalFormatting sqref="D27:K27">
    <cfRule type="cellIs" dxfId="15" priority="41" operator="between">
      <formula>0</formula>
      <formula>-5</formula>
    </cfRule>
    <cfRule type="cellIs" dxfId="14" priority="42" operator="lessThan">
      <formula>-5</formula>
    </cfRule>
  </conditionalFormatting>
  <conditionalFormatting sqref="D19:K19">
    <cfRule type="cellIs" dxfId="13" priority="37" operator="between">
      <formula>0</formula>
      <formula>-5</formula>
    </cfRule>
    <cfRule type="cellIs" dxfId="12" priority="38" operator="lessThan">
      <formula>-5</formula>
    </cfRule>
  </conditionalFormatting>
  <conditionalFormatting sqref="D14:K14">
    <cfRule type="cellIs" dxfId="11" priority="35" operator="lessThan">
      <formula>0</formula>
    </cfRule>
    <cfRule type="cellIs" dxfId="10" priority="36" operator="greaterThan">
      <formula>0</formula>
    </cfRule>
  </conditionalFormatting>
  <conditionalFormatting sqref="D14:K14">
    <cfRule type="cellIs" dxfId="9" priority="33" operator="between">
      <formula>0</formula>
      <formula>-5</formula>
    </cfRule>
    <cfRule type="cellIs" dxfId="8" priority="34" operator="lessThan">
      <formula>-5</formula>
    </cfRule>
  </conditionalFormatting>
  <conditionalFormatting sqref="D9:K9">
    <cfRule type="cellIs" dxfId="7" priority="31" operator="lessThan">
      <formula>0</formula>
    </cfRule>
    <cfRule type="cellIs" dxfId="6" priority="32" operator="greaterThan">
      <formula>0</formula>
    </cfRule>
  </conditionalFormatting>
  <conditionalFormatting sqref="D9:K9">
    <cfRule type="cellIs" dxfId="5" priority="29" operator="between">
      <formula>0</formula>
      <formula>-5</formula>
    </cfRule>
    <cfRule type="cellIs" dxfId="4" priority="30" operator="lessThan">
      <formula>-5</formula>
    </cfRule>
  </conditionalFormatting>
  <conditionalFormatting sqref="D4:K4">
    <cfRule type="cellIs" dxfId="3" priority="27" operator="lessThan">
      <formula>0</formula>
    </cfRule>
    <cfRule type="cellIs" dxfId="2" priority="28" operator="greaterThan">
      <formula>0</formula>
    </cfRule>
  </conditionalFormatting>
  <conditionalFormatting sqref="D4:K4">
    <cfRule type="cellIs" dxfId="1" priority="25" operator="between">
      <formula>0</formula>
      <formula>-5</formula>
    </cfRule>
    <cfRule type="cellIs" dxfId="0" priority="26" operator="lessThan">
      <formula>-5</formula>
    </cfRule>
  </conditionalFormatting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Hardware</vt:lpstr>
      <vt:lpstr>IORfpp</vt:lpstr>
      <vt:lpstr>IORssf</vt:lpstr>
      <vt:lpstr>MdtestFpp</vt:lpstr>
      <vt:lpstr>Mdtestssf</vt:lpstr>
    </vt:vector>
  </TitlesOfParts>
  <Company>WhamCloud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Cliff White</dc:creator>
  <cp:lastModifiedBy>Cliff White</cp:lastModifiedBy>
  <dcterms:created xsi:type="dcterms:W3CDTF">2016-06-21T15:45:21Z</dcterms:created>
  <dcterms:modified xsi:type="dcterms:W3CDTF">2016-07-13T18:18:31Z</dcterms:modified>
</cp:coreProperties>
</file>